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windstream-my.sharepoint.com/personal/e0145517_windstream_com/Documents/stuff/DST/"/>
    </mc:Choice>
  </mc:AlternateContent>
  <xr:revisionPtr revIDLastSave="686" documentId="8_{7CEFB7B0-3E9C-432F-B629-84F18A1B8A52}" xr6:coauthVersionLast="47" xr6:coauthVersionMax="47" xr10:uidLastSave="{FF857D31-FF1B-481A-BA17-02A238A349C0}"/>
  <bookViews>
    <workbookView xWindow="-108" yWindow="-108" windowWidth="23256" windowHeight="12456" xr2:uid="{00000000-000D-0000-FFFF-FFFF00000000}"/>
  </bookViews>
  <sheets>
    <sheet name="Oct 2025" sheetId="1" r:id="rId1"/>
    <sheet name="Pivots" sheetId="4" r:id="rId2"/>
    <sheet name="Oct 2025 Detail" sheetId="3" r:id="rId3"/>
    <sheet name="Types" sheetId="5" r:id="rId4"/>
    <sheet name="Paypal" sheetId="6" r:id="rId5"/>
  </sheets>
  <definedNames>
    <definedName name="_xlnm._FilterDatabase" localSheetId="2" hidden="1">'Oct 2025 Detail'!$A$3:$AF$63</definedName>
  </definedNames>
  <calcPr calcId="191029"/>
  <pivotCaches>
    <pivotCache cacheId="65" r:id="rId6"/>
    <pivotCache cacheId="69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ixdm0QMdB9DZnfIonMd4vdAp9WAg=="/>
    </ext>
  </extLst>
</workbook>
</file>

<file path=xl/calcChain.xml><?xml version="1.0" encoding="utf-8"?>
<calcChain xmlns="http://schemas.openxmlformats.org/spreadsheetml/2006/main">
  <c r="N63" i="3" l="1"/>
  <c r="O5" i="3"/>
  <c r="O6" i="3"/>
  <c r="O42" i="3"/>
  <c r="O7" i="3"/>
  <c r="O57" i="3"/>
  <c r="O35" i="3"/>
  <c r="O50" i="3"/>
  <c r="O36" i="3"/>
  <c r="O37" i="3"/>
  <c r="O8" i="3"/>
  <c r="O9" i="3"/>
  <c r="O33" i="3"/>
  <c r="O10" i="3"/>
  <c r="O11" i="3"/>
  <c r="O12" i="3"/>
  <c r="O43" i="3"/>
  <c r="O13" i="3"/>
  <c r="O14" i="3"/>
  <c r="O15" i="3"/>
  <c r="O16" i="3"/>
  <c r="O17" i="3"/>
  <c r="O44" i="3"/>
  <c r="O47" i="3"/>
  <c r="O18" i="3"/>
  <c r="O38" i="3"/>
  <c r="O39" i="3"/>
  <c r="O40" i="3"/>
  <c r="O29" i="3"/>
  <c r="O34" i="3"/>
  <c r="O19" i="3"/>
  <c r="O49" i="3"/>
  <c r="O20" i="3"/>
  <c r="O21" i="3"/>
  <c r="O22" i="3"/>
  <c r="O48" i="3"/>
  <c r="O23" i="3"/>
  <c r="O41" i="3"/>
  <c r="O30" i="3"/>
  <c r="O31" i="3"/>
  <c r="O24" i="3"/>
  <c r="O25" i="3"/>
  <c r="O45" i="3"/>
  <c r="O26" i="3"/>
  <c r="O27" i="3"/>
  <c r="O32" i="3"/>
  <c r="O28" i="3"/>
  <c r="O51" i="3"/>
  <c r="O46" i="3"/>
  <c r="O55" i="3"/>
  <c r="O56" i="3"/>
  <c r="O52" i="3"/>
  <c r="O53" i="3"/>
  <c r="O54" i="3"/>
  <c r="O58" i="3"/>
  <c r="O59" i="3"/>
  <c r="O60" i="3"/>
  <c r="O61" i="3"/>
  <c r="R61" i="3" s="1"/>
  <c r="O62" i="3"/>
  <c r="O4" i="3"/>
  <c r="D21" i="4" l="1"/>
  <c r="B12" i="1"/>
  <c r="P26" i="3" l="1"/>
  <c r="P19" i="3"/>
  <c r="P28" i="3"/>
  <c r="R30" i="3"/>
  <c r="P9" i="3"/>
  <c r="R32" i="3"/>
  <c r="R41" i="3"/>
  <c r="R60" i="3"/>
  <c r="R38" i="3"/>
  <c r="R48" i="3"/>
  <c r="R51" i="3"/>
  <c r="P27" i="3"/>
  <c r="H63" i="3" l="1"/>
  <c r="Q63" i="3"/>
  <c r="I63" i="3"/>
  <c r="J63" i="3"/>
  <c r="K63" i="3"/>
  <c r="L63" i="3"/>
  <c r="M63" i="3"/>
  <c r="R53" i="3"/>
  <c r="R33" i="3"/>
  <c r="R10" i="3"/>
  <c r="R59" i="3"/>
  <c r="R47" i="3"/>
  <c r="P14" i="3"/>
  <c r="P13" i="3"/>
  <c r="P11" i="3"/>
  <c r="R34" i="3"/>
  <c r="P25" i="3"/>
  <c r="P15" i="3"/>
  <c r="P4" i="3"/>
  <c r="P7" i="3"/>
  <c r="P17" i="3"/>
  <c r="P21" i="3"/>
  <c r="P18" i="3"/>
  <c r="P16" i="3"/>
  <c r="R37" i="3"/>
  <c r="R31" i="3"/>
  <c r="R58" i="3"/>
  <c r="R40" i="3"/>
  <c r="B15" i="1"/>
  <c r="B16" i="1"/>
  <c r="B14" i="1"/>
  <c r="R49" i="3" l="1"/>
  <c r="P5" i="3"/>
  <c r="P8" i="3"/>
  <c r="P12" i="3"/>
  <c r="P22" i="3"/>
  <c r="P6" i="3"/>
  <c r="P23" i="3"/>
  <c r="P24" i="3"/>
  <c r="R29" i="3"/>
  <c r="P63" i="3" l="1"/>
  <c r="R63" i="3"/>
  <c r="B22" i="1" s="1"/>
  <c r="O63" i="3"/>
  <c r="B18" i="1"/>
  <c r="B20" i="1" s="1"/>
  <c r="B26" i="1" l="1"/>
  <c r="B28" i="1" s="1"/>
</calcChain>
</file>

<file path=xl/sharedStrings.xml><?xml version="1.0" encoding="utf-8"?>
<sst xmlns="http://schemas.openxmlformats.org/spreadsheetml/2006/main" count="571" uniqueCount="288">
  <si>
    <t>Delta Sigma Theta Sorority, Inc</t>
  </si>
  <si>
    <t>Greenville (SC) Alumnae Chapter</t>
  </si>
  <si>
    <t xml:space="preserve">Financial Secretary Report </t>
  </si>
  <si>
    <t>Operating Account</t>
  </si>
  <si>
    <t xml:space="preserve">Dues </t>
  </si>
  <si>
    <t>Total Operating Receipts</t>
  </si>
  <si>
    <t>Receipt Date</t>
  </si>
  <si>
    <t>Name</t>
  </si>
  <si>
    <t>Remarks</t>
  </si>
  <si>
    <t>Late Fee - (October-December)</t>
  </si>
  <si>
    <t>Check</t>
  </si>
  <si>
    <t>Cash</t>
  </si>
  <si>
    <t>Total  Account</t>
  </si>
  <si>
    <t>Cashier Check</t>
  </si>
  <si>
    <t>Payment Type</t>
  </si>
  <si>
    <r>
      <rPr>
        <b/>
        <sz val="11"/>
        <color rgb="FFFF0000"/>
        <rFont val="Cambria"/>
        <family val="1"/>
      </rPr>
      <t>Reinstatement Fee</t>
    </r>
    <r>
      <rPr>
        <b/>
        <sz val="11"/>
        <color theme="1"/>
        <rFont val="Cambria"/>
        <family val="1"/>
      </rPr>
      <t xml:space="preserve"> - Applicable after Dec 31st</t>
    </r>
  </si>
  <si>
    <r>
      <rPr>
        <b/>
        <sz val="11"/>
        <color rgb="FFFF0000"/>
        <rFont val="Cambria"/>
        <family val="1"/>
      </rPr>
      <t>Reinstatement Fee</t>
    </r>
    <r>
      <rPr>
        <b/>
        <sz val="11"/>
        <color theme="1"/>
        <rFont val="Cambria"/>
        <family val="1"/>
      </rPr>
      <t xml:space="preserve"> - 2 or more years - Applicable after Dec 31st</t>
    </r>
  </si>
  <si>
    <t>Total Rec'd via PP</t>
  </si>
  <si>
    <t>Total Due</t>
  </si>
  <si>
    <t>Grand Total</t>
  </si>
  <si>
    <t>Values</t>
  </si>
  <si>
    <t>Dues and Fees FY'2025</t>
  </si>
  <si>
    <t>Paypal Overage to Savings</t>
  </si>
  <si>
    <t>Red Zone Submission_TFB</t>
  </si>
  <si>
    <t>Deposit/Bank Transfer</t>
  </si>
  <si>
    <t xml:space="preserve"> Total Due</t>
  </si>
  <si>
    <t xml:space="preserve"> Total Rec'd via PP</t>
  </si>
  <si>
    <t>In Transit</t>
  </si>
  <si>
    <t>Total to Savings</t>
  </si>
  <si>
    <t>Total Rec'd via CK/MO/$</t>
  </si>
  <si>
    <t>Money Order to Savings</t>
  </si>
  <si>
    <t>Checks to Savings</t>
  </si>
  <si>
    <t>Savings Account</t>
  </si>
  <si>
    <t>Total</t>
  </si>
  <si>
    <t xml:space="preserve"> Total Rec'd via CK/MO/$</t>
  </si>
  <si>
    <t>(blank)</t>
  </si>
  <si>
    <t>FY 2025</t>
  </si>
  <si>
    <t>Paypal</t>
  </si>
  <si>
    <t>Regular</t>
  </si>
  <si>
    <t>Local Dues  2026</t>
  </si>
  <si>
    <t>Nat'l Dues  2026</t>
  </si>
  <si>
    <t>Per Capita Fee  2026</t>
  </si>
  <si>
    <t>Sum of Nat'l Dues  2026</t>
  </si>
  <si>
    <t>Sum of Per Capita Fee  2026</t>
  </si>
  <si>
    <t>CK/MO #</t>
  </si>
  <si>
    <t>Sum of Local Dues  2026</t>
  </si>
  <si>
    <t>GLM</t>
  </si>
  <si>
    <t>Money Order</t>
  </si>
  <si>
    <t>Type of member</t>
  </si>
  <si>
    <t>DLM</t>
  </si>
  <si>
    <t>Member Type</t>
  </si>
  <si>
    <t>PayPal</t>
  </si>
  <si>
    <t>Williams</t>
  </si>
  <si>
    <t>(Total Rec'd via CK/MO/$</t>
  </si>
  <si>
    <t>last name</t>
  </si>
  <si>
    <t>October 1-31 2025</t>
  </si>
  <si>
    <t>Total financial members as of 10/31/25</t>
  </si>
  <si>
    <t>Tracie Stafford</t>
  </si>
  <si>
    <t>Denise Walker</t>
  </si>
  <si>
    <t>Emma Owens</t>
  </si>
  <si>
    <t>Frances Bishop</t>
  </si>
  <si>
    <t>Darlene Miller</t>
  </si>
  <si>
    <t>Karen Coutz Ellman</t>
  </si>
  <si>
    <t>Tonya Harris</t>
  </si>
  <si>
    <t>Miriam Anthony</t>
  </si>
  <si>
    <t>Doris Hill</t>
  </si>
  <si>
    <t>Vickie Lyles</t>
  </si>
  <si>
    <t>Gracieta Jackson</t>
  </si>
  <si>
    <t>Emion Hemphill-Moore</t>
  </si>
  <si>
    <t>Karla G Welfare</t>
  </si>
  <si>
    <t>Doris Goins</t>
  </si>
  <si>
    <t>Omekula Austin</t>
  </si>
  <si>
    <t>0000183194</t>
  </si>
  <si>
    <t>0000183247</t>
  </si>
  <si>
    <t>Monique Williams</t>
  </si>
  <si>
    <t>Etoya Cade</t>
  </si>
  <si>
    <t>Emily Dean</t>
  </si>
  <si>
    <t>Carrie Lake</t>
  </si>
  <si>
    <t>SW on 9/30 she will put the shortage in the mail by 10/15</t>
  </si>
  <si>
    <t>Walker</t>
  </si>
  <si>
    <t>Owens</t>
  </si>
  <si>
    <t>Stafford</t>
  </si>
  <si>
    <t>Bishop</t>
  </si>
  <si>
    <t>Miller</t>
  </si>
  <si>
    <t>Ellman</t>
  </si>
  <si>
    <t>Thomas</t>
  </si>
  <si>
    <t>Harris</t>
  </si>
  <si>
    <t>Anthony</t>
  </si>
  <si>
    <t>Hill</t>
  </si>
  <si>
    <t>Lyles</t>
  </si>
  <si>
    <t>Jackson</t>
  </si>
  <si>
    <t>Goins</t>
  </si>
  <si>
    <t>Austin</t>
  </si>
  <si>
    <t>Byrd</t>
  </si>
  <si>
    <t>Justice</t>
  </si>
  <si>
    <t>Cade</t>
  </si>
  <si>
    <t>Dean</t>
  </si>
  <si>
    <t>Lake</t>
  </si>
  <si>
    <t>Hemphill-Moore</t>
  </si>
  <si>
    <t>Goins-Welfare</t>
  </si>
  <si>
    <t>Dayatra Baker White</t>
  </si>
  <si>
    <t>Baker-White</t>
  </si>
  <si>
    <t>Kimberly Brown Shuford</t>
  </si>
  <si>
    <t>Teliyah Jeter</t>
  </si>
  <si>
    <t>Laquana Black</t>
  </si>
  <si>
    <t>Sarah Beasley</t>
  </si>
  <si>
    <t>Shaylunn Tolbert</t>
  </si>
  <si>
    <t>Fenice Glenn</t>
  </si>
  <si>
    <t>Member at large fee</t>
  </si>
  <si>
    <t>Keosha  Scott</t>
  </si>
  <si>
    <t>Nurit Sexton</t>
  </si>
  <si>
    <t>Tonia Wideman</t>
  </si>
  <si>
    <t>Nanyamka S Jones</t>
  </si>
  <si>
    <t>Meliah Jefferson</t>
  </si>
  <si>
    <t>Collegiate grad 2025</t>
  </si>
  <si>
    <t>Rec'd as Solving the Puzzle</t>
  </si>
  <si>
    <t>Zahria Jones</t>
  </si>
  <si>
    <t>Germany Alumnae</t>
  </si>
  <si>
    <t>Brown Shuford</t>
  </si>
  <si>
    <t>Jeter</t>
  </si>
  <si>
    <t>Black</t>
  </si>
  <si>
    <t>Beasley</t>
  </si>
  <si>
    <t>Tolbert</t>
  </si>
  <si>
    <t>Glenn</t>
  </si>
  <si>
    <t>Jones</t>
  </si>
  <si>
    <t>Scott</t>
  </si>
  <si>
    <t>Sexton</t>
  </si>
  <si>
    <t>Wideman</t>
  </si>
  <si>
    <t>Jefferson</t>
  </si>
  <si>
    <t>Booker</t>
  </si>
  <si>
    <t>Shalundra Bruton</t>
  </si>
  <si>
    <t>Alicia Rohan</t>
  </si>
  <si>
    <t>Alicia Houston</t>
  </si>
  <si>
    <t>Paris Moss</t>
  </si>
  <si>
    <t>Sherlyn Kelly-Thompson</t>
  </si>
  <si>
    <t>stephanie yarbrough</t>
  </si>
  <si>
    <t>Bruton</t>
  </si>
  <si>
    <t>Rohan</t>
  </si>
  <si>
    <t>Houston</t>
  </si>
  <si>
    <t>Moss</t>
  </si>
  <si>
    <t>yarbrough</t>
  </si>
  <si>
    <t>Monica Evans Culbreath</t>
  </si>
  <si>
    <t>Culbreath</t>
  </si>
  <si>
    <t>Nakeyshia Welch</t>
  </si>
  <si>
    <t>22-107468282</t>
  </si>
  <si>
    <t>Jacqueline Hunter-Booker</t>
  </si>
  <si>
    <t>Beverly Singleton-Byrd</t>
  </si>
  <si>
    <t>Lateesha Thomas Jackson</t>
  </si>
  <si>
    <t>LaCheryl Smith Coleman</t>
  </si>
  <si>
    <t>Coleman</t>
  </si>
  <si>
    <t>Johnson</t>
  </si>
  <si>
    <t>Kelly-Thompson</t>
  </si>
  <si>
    <t>Janie Johnson</t>
  </si>
  <si>
    <t>Check written by Soror D. Gregory</t>
  </si>
  <si>
    <t>Welch</t>
  </si>
  <si>
    <t>Grantham</t>
  </si>
  <si>
    <t>Cheryl Grantham</t>
  </si>
  <si>
    <t>Velita Jones</t>
  </si>
  <si>
    <t>Tanieya Dawkins</t>
  </si>
  <si>
    <t>LaToya Dodson</t>
  </si>
  <si>
    <t>Dawkins</t>
  </si>
  <si>
    <t>Dobson</t>
  </si>
  <si>
    <t>Corliss Outley</t>
  </si>
  <si>
    <t>Outley</t>
  </si>
  <si>
    <t>Stacey Staggers</t>
  </si>
  <si>
    <t>Pamela Johnson Bembery</t>
  </si>
  <si>
    <t>Sum of Late Fee - (October-December)</t>
  </si>
  <si>
    <t>Cereasa Justice</t>
  </si>
  <si>
    <t>Alfreda Walker-Smith</t>
  </si>
  <si>
    <t>Member @ large</t>
  </si>
  <si>
    <t>Ashley Owens</t>
  </si>
  <si>
    <t>Sum of Member @ large</t>
  </si>
  <si>
    <t>Remaining local dues for Kennon Vann-Kelly which she had already paid in Aug instead of waiting for GAC to send</t>
  </si>
  <si>
    <t>Date</t>
  </si>
  <si>
    <t>Time</t>
  </si>
  <si>
    <t>TimeZone</t>
  </si>
  <si>
    <t>Type</t>
  </si>
  <si>
    <t>Status</t>
  </si>
  <si>
    <t>Currency</t>
  </si>
  <si>
    <t>Gross</t>
  </si>
  <si>
    <t>Fee</t>
  </si>
  <si>
    <t>Net</t>
  </si>
  <si>
    <t>Purplse</t>
  </si>
  <si>
    <t>Note</t>
  </si>
  <si>
    <t>From Email Address</t>
  </si>
  <si>
    <t>To Email Address</t>
  </si>
  <si>
    <t>Transaction ID</t>
  </si>
  <si>
    <t>Shipping Address</t>
  </si>
  <si>
    <t>PDT</t>
  </si>
  <si>
    <t>Solving the Puzzle</t>
  </si>
  <si>
    <t>Mobile Payment</t>
  </si>
  <si>
    <t>Completed</t>
  </si>
  <si>
    <t>USD</t>
  </si>
  <si>
    <t>Dues</t>
  </si>
  <si>
    <t>2025 Dues</t>
  </si>
  <si>
    <t>monicabevans@msn.com</t>
  </si>
  <si>
    <t>dstgreenvillesc@gmail.com</t>
  </si>
  <si>
    <t>3AT4452757661100E</t>
  </si>
  <si>
    <t>Monica, Evans, 6 Morning Tide Drive, Simpsonville, SC, 29681, United States</t>
  </si>
  <si>
    <t>zahria jones</t>
  </si>
  <si>
    <t>zahria.jones@gmail.com</t>
  </si>
  <si>
    <t>0PX33733JU218433A</t>
  </si>
  <si>
    <t>zahria, jones, 535 Climbing Rose Ct, Fountain Inn, SC, 29644-3420, United States</t>
  </si>
  <si>
    <t>Dues - 341424 Keosha Scott</t>
  </si>
  <si>
    <t>keoshascott2@gmail.com</t>
  </si>
  <si>
    <t>8GK39110LD467163M</t>
  </si>
  <si>
    <t>Keosha , Scott, 439 S.Buncombe Rd Apt 933, Greer, SC, 29650, United States</t>
  </si>
  <si>
    <t>Nurit Sexton dues for 2025-26</t>
  </si>
  <si>
    <t>ritdiva06@yahoo.com</t>
  </si>
  <si>
    <t>8UE678698U3593723</t>
  </si>
  <si>
    <t>Nurit, Sexton, 20 Mendham Lane, Greer, SC, 29650, United States</t>
  </si>
  <si>
    <t>General Payment</t>
  </si>
  <si>
    <t>Tonia L.   Wideman Membership Number: 341432</t>
  </si>
  <si>
    <t>widemantonia78@gmail.com</t>
  </si>
  <si>
    <t>4P465041TB0839738</t>
  </si>
  <si>
    <t>Tonia, Wideman, 1 Fowler Oaks Lane, Simpsonville, SC, 29681, United States</t>
  </si>
  <si>
    <t>2026 Membership Dues</t>
  </si>
  <si>
    <t>Mrs.jones2018@hotmail.com</t>
  </si>
  <si>
    <t>81U43671LN040142H</t>
  </si>
  <si>
    <t>Nanyamka S, Jones, 110 Eagleston Lane, Simpsonville, SC, 29680, United States</t>
  </si>
  <si>
    <t>LaCheryl Smith</t>
  </si>
  <si>
    <t>LaCheryl Smith Coleman Dues</t>
  </si>
  <si>
    <t>lacheryl.smith.edu@gmail.com</t>
  </si>
  <si>
    <t>2F633976L78074001</t>
  </si>
  <si>
    <t>LaCheryl, Smith, 7 Smith Circle, Fountain Inn, SC, 29644, United States</t>
  </si>
  <si>
    <t>Dues - Meliah Bowers Jefferson #341405</t>
  </si>
  <si>
    <t>meliahjefferson@gmail.com</t>
  </si>
  <si>
    <t>740138679F217084W</t>
  </si>
  <si>
    <t>Meliah, Jefferson, 12 Hickory Hollow Ct, Greenville, SC, 29607-5812, United States</t>
  </si>
  <si>
    <t>Janie Jackson</t>
  </si>
  <si>
    <t>For Shontavia Johnson, but I don't know the late fee amount.</t>
  </si>
  <si>
    <t>shontavia.jackson@gmail.com</t>
  </si>
  <si>
    <t>0DG2030795500211B</t>
  </si>
  <si>
    <t>Janie, Jackson, 14 S Memminger Street, Greenville, SC, 29601, United States</t>
  </si>
  <si>
    <t>member 231112 (Shalundra Bruton)</t>
  </si>
  <si>
    <t>smichellebutler2@hotmail.com</t>
  </si>
  <si>
    <t>49D69000BU5749215</t>
  </si>
  <si>
    <t>Shalundra, Bruton, 3 BEECHRIDGE WAY, GREENVILLE, SC, 29607, United States</t>
  </si>
  <si>
    <t>Alicia Rohan GSCAC dues</t>
  </si>
  <si>
    <t>amcrohan@gmail.com</t>
  </si>
  <si>
    <t>2TB45934T63725520</t>
  </si>
  <si>
    <t>Alicia, Rohan, 611 BUTTERMILK CT, SIMPSONVILLE, SC, 296815665, United States</t>
  </si>
  <si>
    <t>"Regular Membership Dues (FY 2025-2026) - Alicia Houston (341402)"</t>
  </si>
  <si>
    <t>bledsoemalonefamilyreunion@gmail.com</t>
  </si>
  <si>
    <t>3ER40699KY5464408</t>
  </si>
  <si>
    <t>Alicia, Houston, 3935 Cambridge Hill Ln, Charlotte, NC, 28270, United States</t>
  </si>
  <si>
    <t>Member #341418</t>
  </si>
  <si>
    <t>parismoss29@gmail.com</t>
  </si>
  <si>
    <t>3T923317K2554393W</t>
  </si>
  <si>
    <t>Paris, Moss, 22 Lyle Drive, Taylors, SC, 29687, United States</t>
  </si>
  <si>
    <t>Golden Life Member Annual Dues Member #166468</t>
  </si>
  <si>
    <t>spkthompson@gmail.com</t>
  </si>
  <si>
    <t>18R89769384880808</t>
  </si>
  <si>
    <t>Sherlyn, Kelly-Thompson, 25 Griffith Knoll Way, Greer, SC, 29651, United States</t>
  </si>
  <si>
    <t>sydst@yahoo.com</t>
  </si>
  <si>
    <t>3M592618034968118</t>
  </si>
  <si>
    <t>stephanie, yarbrough, 106 Fenway Lane, Greenville, SC, 29605, United States</t>
  </si>
  <si>
    <t>Dues for Velita Jones</t>
  </si>
  <si>
    <t>vjones@greenville.k12.sc.us</t>
  </si>
  <si>
    <t>9G715156ES565361D</t>
  </si>
  <si>
    <t>Velita, Jones, 104 Kingsdale court, Simpsonville, SC, 29680, United States</t>
  </si>
  <si>
    <t>tanieyadawkins96@gmail.com</t>
  </si>
  <si>
    <t>5P8918176B121662P</t>
  </si>
  <si>
    <t>Tanieya, Dawkins, 19 Lyle Drive, Taylors, SC, 29687, United States</t>
  </si>
  <si>
    <t>341391 LaToya Dodson</t>
  </si>
  <si>
    <t>lydodson@gmail.com</t>
  </si>
  <si>
    <t>7371788054999033G</t>
  </si>
  <si>
    <t>LaToya, Dodson, 146 Bumble Cir, Mauldin, SC, 29662-2597, United States</t>
  </si>
  <si>
    <t>Outley 2026 dues + late fee</t>
  </si>
  <si>
    <t>deltadivaphd@gmail.com</t>
  </si>
  <si>
    <t>8BH71540DE071064J</t>
  </si>
  <si>
    <t>Corliss, Outley, 105 Daylily Lane, Easley, SC, 29642, United States</t>
  </si>
  <si>
    <t>Pamela Johnson</t>
  </si>
  <si>
    <t>Pamela Bembery #222838</t>
  </si>
  <si>
    <t>pjohnsonr@hotmail.com</t>
  </si>
  <si>
    <t>8XA158567F752580V</t>
  </si>
  <si>
    <t>Pamela, Johnson, 537 Laurel Meadows Pkwy, Greenville, SC, 29607, United States</t>
  </si>
  <si>
    <t>Dues from Stacey Staggers</t>
  </si>
  <si>
    <t>s.annstaggers@yahoo.com</t>
  </si>
  <si>
    <t>5PU42455H2286230P</t>
  </si>
  <si>
    <t>Stacey, Staggers, 298 Applehill Way, Simpsonville, SC, 29681, United States</t>
  </si>
  <si>
    <t>Chapter Dues including late fee</t>
  </si>
  <si>
    <t>aannthomas85@gmail.com</t>
  </si>
  <si>
    <t>9XN22827L1481580L</t>
  </si>
  <si>
    <t>Ashley, Owens, 106 Silver Falls Dr, Simpsonville, SC, 29681, United States</t>
  </si>
  <si>
    <t>Sent an email for overage</t>
  </si>
  <si>
    <t>Email sent: Paing late fee of $10 and shortage in Nov</t>
  </si>
  <si>
    <t>Email sent: Owes $15 for reinstatement paying in 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</si>
</sst>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u/>
      <sz val="11"/>
      <color theme="1"/>
      <name val="Cambria"/>
      <family val="1"/>
    </font>
    <font>
      <b/>
      <u/>
      <sz val="11"/>
      <color theme="1"/>
      <name val="Cambria"/>
      <family val="1"/>
    </font>
    <font>
      <sz val="11"/>
      <color rgb="FFFF0000"/>
      <name val="Cambria"/>
      <family val="1"/>
    </font>
    <font>
      <sz val="10"/>
      <color theme="1"/>
      <name val="Cambria"/>
      <family val="1"/>
    </font>
    <font>
      <sz val="9"/>
      <color theme="1"/>
      <name val="Cambria"/>
      <family val="1"/>
    </font>
    <font>
      <b/>
      <sz val="11"/>
      <color rgb="FFFF0000"/>
      <name val="Cambria"/>
      <family val="1"/>
    </font>
    <font>
      <b/>
      <sz val="11"/>
      <color theme="4"/>
      <name val="Cambria"/>
      <family val="1"/>
    </font>
    <font>
      <u/>
      <sz val="11"/>
      <color rgb="FFFF0000"/>
      <name val="Cambria"/>
      <family val="1"/>
    </font>
    <font>
      <b/>
      <u/>
      <sz val="11"/>
      <color rgb="FFFF0000"/>
      <name val="Cambria"/>
      <family val="1"/>
    </font>
    <font>
      <sz val="11"/>
      <name val="Cambria"/>
      <family val="1"/>
    </font>
    <font>
      <u/>
      <sz val="11"/>
      <color theme="4"/>
      <name val="Cambria"/>
      <family val="1"/>
    </font>
    <font>
      <b/>
      <sz val="11"/>
      <name val="Cambria"/>
      <family val="1"/>
    </font>
    <font>
      <u/>
      <sz val="11"/>
      <name val="Cambria"/>
      <family val="1"/>
    </font>
    <font>
      <sz val="9"/>
      <color theme="1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C99FF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1"/>
  </cellStyleXfs>
  <cellXfs count="137">
    <xf numFmtId="0" fontId="0" fillId="0" borderId="0" xfId="0"/>
    <xf numFmtId="44" fontId="4" fillId="0" borderId="0" xfId="0" applyNumberFormat="1" applyFont="1"/>
    <xf numFmtId="0" fontId="4" fillId="0" borderId="0" xfId="0" applyFont="1"/>
    <xf numFmtId="0" fontId="5" fillId="0" borderId="0" xfId="0" applyFont="1"/>
    <xf numFmtId="44" fontId="5" fillId="0" borderId="0" xfId="0" applyNumberFormat="1" applyFont="1"/>
    <xf numFmtId="0" fontId="3" fillId="2" borderId="1" xfId="0" applyFont="1" applyFill="1" applyBorder="1"/>
    <xf numFmtId="17" fontId="6" fillId="0" borderId="0" xfId="0" quotePrefix="1" applyNumberFormat="1" applyFont="1" applyAlignment="1">
      <alignment horizontal="center"/>
    </xf>
    <xf numFmtId="0" fontId="6" fillId="0" borderId="0" xfId="0" applyFont="1" applyAlignment="1">
      <alignment horizontal="center"/>
    </xf>
    <xf numFmtId="14" fontId="7" fillId="0" borderId="0" xfId="0" applyNumberFormat="1" applyFont="1" applyAlignment="1">
      <alignment horizontal="left"/>
    </xf>
    <xf numFmtId="44" fontId="7" fillId="0" borderId="0" xfId="0" applyNumberFormat="1" applyFont="1"/>
    <xf numFmtId="14" fontId="7" fillId="0" borderId="0" xfId="0" applyNumberFormat="1" applyFont="1" applyAlignment="1">
      <alignment horizontal="center"/>
    </xf>
    <xf numFmtId="8" fontId="5" fillId="0" borderId="0" xfId="0" applyNumberFormat="1" applyFont="1"/>
    <xf numFmtId="14" fontId="5" fillId="0" borderId="0" xfId="0" applyNumberFormat="1" applyFont="1" applyAlignment="1">
      <alignment horizontal="left"/>
    </xf>
    <xf numFmtId="0" fontId="6" fillId="0" borderId="0" xfId="0" applyFont="1"/>
    <xf numFmtId="0" fontId="5" fillId="0" borderId="2" xfId="0" applyFont="1" applyBorder="1" applyAlignment="1">
      <alignment horizontal="left"/>
    </xf>
    <xf numFmtId="44" fontId="5" fillId="0" borderId="2" xfId="0" applyNumberFormat="1" applyFont="1" applyBorder="1"/>
    <xf numFmtId="6" fontId="5" fillId="0" borderId="0" xfId="0" applyNumberFormat="1" applyFont="1"/>
    <xf numFmtId="14" fontId="5" fillId="0" borderId="0" xfId="0" applyNumberFormat="1" applyFont="1"/>
    <xf numFmtId="0" fontId="6" fillId="2" borderId="1" xfId="0" applyFont="1" applyFill="1" applyBorder="1" applyAlignment="1">
      <alignment horizontal="left"/>
    </xf>
    <xf numFmtId="44" fontId="6" fillId="0" borderId="0" xfId="0" applyNumberFormat="1" applyFont="1"/>
    <xf numFmtId="17" fontId="6" fillId="0" borderId="0" xfId="0" applyNumberFormat="1" applyFont="1" applyAlignment="1">
      <alignment horizontal="center"/>
    </xf>
    <xf numFmtId="17" fontId="5" fillId="0" borderId="0" xfId="0" quotePrefix="1" applyNumberFormat="1" applyFont="1"/>
    <xf numFmtId="44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44" fontId="5" fillId="0" borderId="1" xfId="0" applyNumberFormat="1" applyFont="1" applyBorder="1"/>
    <xf numFmtId="44" fontId="6" fillId="0" borderId="0" xfId="0" applyNumberFormat="1" applyFont="1" applyAlignment="1">
      <alignment horizontal="left"/>
    </xf>
    <xf numFmtId="0" fontId="7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44" fontId="4" fillId="0" borderId="1" xfId="0" applyNumberFormat="1" applyFont="1" applyBorder="1"/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44" fontId="11" fillId="0" borderId="0" xfId="0" applyNumberFormat="1" applyFont="1"/>
    <xf numFmtId="0" fontId="12" fillId="0" borderId="0" xfId="0" applyFont="1"/>
    <xf numFmtId="0" fontId="5" fillId="0" borderId="0" xfId="0" applyFont="1" applyAlignment="1">
      <alignment horizontal="center"/>
    </xf>
    <xf numFmtId="43" fontId="9" fillId="0" borderId="0" xfId="0" applyNumberFormat="1" applyFont="1"/>
    <xf numFmtId="0" fontId="6" fillId="0" borderId="3" xfId="0" applyFont="1" applyBorder="1" applyAlignment="1">
      <alignment horizontal="center"/>
    </xf>
    <xf numFmtId="6" fontId="12" fillId="0" borderId="3" xfId="0" applyNumberFormat="1" applyFont="1" applyBorder="1" applyAlignment="1">
      <alignment horizontal="center"/>
    </xf>
    <xf numFmtId="0" fontId="5" fillId="0" borderId="0" xfId="0" applyFont="1" applyAlignment="1">
      <alignment wrapText="1"/>
    </xf>
    <xf numFmtId="0" fontId="6" fillId="0" borderId="5" xfId="0" applyFont="1" applyBorder="1" applyAlignment="1">
      <alignment horizontal="center" wrapText="1"/>
    </xf>
    <xf numFmtId="0" fontId="5" fillId="0" borderId="4" xfId="0" applyFont="1" applyBorder="1"/>
    <xf numFmtId="0" fontId="12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43" fontId="9" fillId="0" borderId="0" xfId="0" applyNumberFormat="1" applyFont="1" applyAlignment="1">
      <alignment horizontal="center"/>
    </xf>
    <xf numFmtId="14" fontId="16" fillId="0" borderId="1" xfId="0" applyNumberFormat="1" applyFont="1" applyBorder="1" applyAlignment="1">
      <alignment horizontal="center"/>
    </xf>
    <xf numFmtId="14" fontId="16" fillId="0" borderId="4" xfId="0" applyNumberFormat="1" applyFont="1" applyBorder="1" applyAlignment="1">
      <alignment horizontal="center"/>
    </xf>
    <xf numFmtId="14" fontId="16" fillId="0" borderId="0" xfId="0" applyNumberFormat="1" applyFont="1"/>
    <xf numFmtId="0" fontId="5" fillId="0" borderId="0" xfId="0" pivotButton="1" applyFont="1"/>
    <xf numFmtId="0" fontId="16" fillId="0" borderId="4" xfId="0" applyFont="1" applyBorder="1" applyAlignment="1">
      <alignment horizontal="left"/>
    </xf>
    <xf numFmtId="44" fontId="5" fillId="0" borderId="0" xfId="1" applyFont="1"/>
    <xf numFmtId="44" fontId="5" fillId="0" borderId="9" xfId="0" applyNumberFormat="1" applyFont="1" applyBorder="1"/>
    <xf numFmtId="44" fontId="5" fillId="0" borderId="0" xfId="1" applyFont="1" applyAlignment="1">
      <alignment wrapText="1"/>
    </xf>
    <xf numFmtId="0" fontId="18" fillId="0" borderId="3" xfId="0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44" fontId="12" fillId="0" borderId="3" xfId="1" applyFont="1" applyFill="1" applyBorder="1" applyAlignment="1">
      <alignment horizontal="center"/>
    </xf>
    <xf numFmtId="44" fontId="13" fillId="0" borderId="0" xfId="1" applyFont="1" applyFill="1" applyAlignment="1">
      <alignment horizontal="center"/>
    </xf>
    <xf numFmtId="0" fontId="18" fillId="0" borderId="5" xfId="0" applyFont="1" applyBorder="1" applyAlignment="1">
      <alignment horizontal="center" wrapText="1"/>
    </xf>
    <xf numFmtId="14" fontId="18" fillId="0" borderId="5" xfId="0" applyNumberFormat="1" applyFont="1" applyBorder="1" applyAlignment="1">
      <alignment horizontal="center" wrapText="1"/>
    </xf>
    <xf numFmtId="44" fontId="6" fillId="0" borderId="5" xfId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3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4" fontId="6" fillId="0" borderId="4" xfId="1" applyFont="1" applyFill="1" applyBorder="1" applyAlignment="1">
      <alignment horizontal="left"/>
    </xf>
    <xf numFmtId="44" fontId="5" fillId="0" borderId="0" xfId="1" applyFont="1" applyFill="1"/>
    <xf numFmtId="14" fontId="18" fillId="0" borderId="8" xfId="0" applyNumberFormat="1" applyFont="1" applyBorder="1" applyAlignment="1">
      <alignment horizontal="center" wrapText="1"/>
    </xf>
    <xf numFmtId="44" fontId="16" fillId="0" borderId="4" xfId="1" applyFont="1" applyFill="1" applyBorder="1" applyAlignment="1">
      <alignment horizontal="right"/>
    </xf>
    <xf numFmtId="44" fontId="16" fillId="0" borderId="4" xfId="1" applyFont="1" applyFill="1" applyBorder="1" applyAlignment="1">
      <alignment horizontal="left"/>
    </xf>
    <xf numFmtId="0" fontId="4" fillId="3" borderId="7" xfId="0" applyFont="1" applyFill="1" applyBorder="1"/>
    <xf numFmtId="0" fontId="4" fillId="3" borderId="6" xfId="0" applyFont="1" applyFill="1" applyBorder="1" applyAlignment="1">
      <alignment horizontal="left"/>
    </xf>
    <xf numFmtId="0" fontId="1" fillId="0" borderId="0" xfId="0" applyFont="1"/>
    <xf numFmtId="0" fontId="9" fillId="0" borderId="4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6" fillId="0" borderId="4" xfId="0" applyFont="1" applyBorder="1"/>
    <xf numFmtId="14" fontId="18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left"/>
    </xf>
    <xf numFmtId="43" fontId="12" fillId="0" borderId="4" xfId="0" applyNumberFormat="1" applyFont="1" applyBorder="1" applyAlignment="1">
      <alignment horizontal="left"/>
    </xf>
    <xf numFmtId="44" fontId="12" fillId="0" borderId="3" xfId="1" applyFont="1" applyBorder="1" applyAlignment="1">
      <alignment horizontal="center"/>
    </xf>
    <xf numFmtId="44" fontId="6" fillId="0" borderId="5" xfId="1" applyFont="1" applyBorder="1" applyAlignment="1">
      <alignment horizontal="center" wrapText="1"/>
    </xf>
    <xf numFmtId="0" fontId="16" fillId="0" borderId="4" xfId="2" applyFont="1" applyBorder="1"/>
    <xf numFmtId="44" fontId="4" fillId="0" borderId="0" xfId="1" applyFont="1"/>
    <xf numFmtId="44" fontId="7" fillId="0" borderId="0" xfId="1" applyFont="1" applyAlignment="1">
      <alignment wrapText="1"/>
    </xf>
    <xf numFmtId="44" fontId="8" fillId="0" borderId="1" xfId="1" applyFont="1" applyBorder="1"/>
    <xf numFmtId="44" fontId="5" fillId="0" borderId="0" xfId="1" applyFont="1" applyAlignment="1">
      <alignment horizontal="left"/>
    </xf>
    <xf numFmtId="44" fontId="6" fillId="0" borderId="0" xfId="1" applyFont="1"/>
    <xf numFmtId="44" fontId="5" fillId="0" borderId="1" xfId="1" applyFont="1" applyBorder="1" applyAlignment="1">
      <alignment horizontal="left"/>
    </xf>
    <xf numFmtId="44" fontId="9" fillId="0" borderId="0" xfId="1" applyFont="1"/>
    <xf numFmtId="44" fontId="4" fillId="0" borderId="0" xfId="1" applyFont="1" applyAlignment="1">
      <alignment horizontal="right"/>
    </xf>
    <xf numFmtId="44" fontId="10" fillId="0" borderId="0" xfId="1" applyFont="1"/>
    <xf numFmtId="14" fontId="7" fillId="3" borderId="0" xfId="0" applyNumberFormat="1" applyFont="1" applyFill="1" applyAlignment="1">
      <alignment horizontal="left"/>
    </xf>
    <xf numFmtId="44" fontId="5" fillId="3" borderId="0" xfId="0" applyNumberFormat="1" applyFont="1" applyFill="1" applyAlignment="1">
      <alignment horizontal="right"/>
    </xf>
    <xf numFmtId="44" fontId="5" fillId="3" borderId="0" xfId="1" applyFont="1" applyFill="1"/>
    <xf numFmtId="0" fontId="16" fillId="0" borderId="4" xfId="2" quotePrefix="1" applyFont="1" applyBorder="1"/>
    <xf numFmtId="0" fontId="16" fillId="0" borderId="4" xfId="0" applyFont="1" applyBorder="1"/>
    <xf numFmtId="0" fontId="19" fillId="0" borderId="4" xfId="0" applyFont="1" applyBorder="1" applyAlignment="1">
      <alignment horizontal="left"/>
    </xf>
    <xf numFmtId="0" fontId="16" fillId="0" borderId="4" xfId="0" applyFont="1" applyBorder="1" applyAlignment="1">
      <alignment wrapText="1"/>
    </xf>
    <xf numFmtId="43" fontId="16" fillId="0" borderId="4" xfId="0" applyNumberFormat="1" applyFont="1" applyBorder="1" applyAlignment="1">
      <alignment horizontal="left"/>
    </xf>
    <xf numFmtId="43" fontId="16" fillId="0" borderId="4" xfId="0" applyNumberFormat="1" applyFont="1" applyBorder="1"/>
    <xf numFmtId="44" fontId="16" fillId="0" borderId="4" xfId="0" applyNumberFormat="1" applyFont="1" applyBorder="1" applyAlignment="1">
      <alignment horizontal="left"/>
    </xf>
    <xf numFmtId="0" fontId="16" fillId="0" borderId="4" xfId="0" applyFont="1" applyBorder="1" applyAlignment="1">
      <alignment horizontal="left" wrapText="1"/>
    </xf>
    <xf numFmtId="0" fontId="16" fillId="0" borderId="0" xfId="0" applyFont="1" applyAlignment="1">
      <alignment horizontal="center"/>
    </xf>
    <xf numFmtId="14" fontId="5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4" fontId="5" fillId="0" borderId="4" xfId="0" applyNumberFormat="1" applyFont="1" applyBorder="1"/>
    <xf numFmtId="0" fontId="16" fillId="4" borderId="4" xfId="0" applyFont="1" applyFill="1" applyBorder="1"/>
    <xf numFmtId="0" fontId="3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14" fontId="16" fillId="0" borderId="4" xfId="0" applyNumberFormat="1" applyFont="1" applyFill="1" applyBorder="1" applyAlignment="1">
      <alignment horizontal="center"/>
    </xf>
    <xf numFmtId="0" fontId="16" fillId="0" borderId="4" xfId="2" applyFont="1" applyFill="1" applyBorder="1"/>
    <xf numFmtId="0" fontId="16" fillId="0" borderId="4" xfId="0" applyFont="1" applyFill="1" applyBorder="1" applyAlignment="1">
      <alignment horizontal="left"/>
    </xf>
    <xf numFmtId="0" fontId="16" fillId="0" borderId="4" xfId="0" applyFont="1" applyFill="1" applyBorder="1" applyAlignment="1">
      <alignment wrapText="1"/>
    </xf>
    <xf numFmtId="0" fontId="19" fillId="0" borderId="4" xfId="0" applyFont="1" applyFill="1" applyBorder="1" applyAlignment="1">
      <alignment horizontal="left"/>
    </xf>
    <xf numFmtId="43" fontId="16" fillId="0" borderId="4" xfId="0" applyNumberFormat="1" applyFont="1" applyFill="1" applyBorder="1" applyAlignment="1">
      <alignment horizontal="left"/>
    </xf>
    <xf numFmtId="0" fontId="16" fillId="0" borderId="4" xfId="0" applyFont="1" applyFill="1" applyBorder="1"/>
    <xf numFmtId="0" fontId="20" fillId="0" borderId="0" xfId="0" applyFont="1"/>
    <xf numFmtId="14" fontId="20" fillId="0" borderId="0" xfId="0" applyNumberFormat="1" applyFont="1"/>
    <xf numFmtId="21" fontId="20" fillId="0" borderId="0" xfId="0" applyNumberFormat="1" applyFont="1"/>
    <xf numFmtId="14" fontId="9" fillId="0" borderId="4" xfId="0" applyNumberFormat="1" applyFont="1" applyBorder="1"/>
    <xf numFmtId="14" fontId="9" fillId="0" borderId="4" xfId="0" applyNumberFormat="1" applyFont="1" applyBorder="1" applyAlignment="1">
      <alignment horizontal="center"/>
    </xf>
    <xf numFmtId="0" fontId="9" fillId="0" borderId="4" xfId="0" applyFont="1" applyBorder="1"/>
    <xf numFmtId="0" fontId="9" fillId="0" borderId="4" xfId="2" applyFont="1" applyBorder="1"/>
    <xf numFmtId="44" fontId="9" fillId="0" borderId="4" xfId="1" applyFont="1" applyFill="1" applyBorder="1" applyAlignment="1">
      <alignment horizontal="right"/>
    </xf>
    <xf numFmtId="44" fontId="9" fillId="0" borderId="4" xfId="1" applyFont="1" applyFill="1" applyBorder="1" applyAlignment="1">
      <alignment horizontal="left"/>
    </xf>
    <xf numFmtId="0" fontId="9" fillId="0" borderId="4" xfId="0" applyFont="1" applyBorder="1" applyAlignment="1">
      <alignment wrapText="1"/>
    </xf>
    <xf numFmtId="0" fontId="14" fillId="0" borderId="4" xfId="0" applyFont="1" applyBorder="1" applyAlignment="1">
      <alignment horizontal="left"/>
    </xf>
    <xf numFmtId="43" fontId="9" fillId="0" borderId="4" xfId="0" applyNumberFormat="1" applyFont="1" applyBorder="1" applyAlignment="1">
      <alignment horizontal="left"/>
    </xf>
    <xf numFmtId="14" fontId="9" fillId="0" borderId="4" xfId="0" applyNumberFormat="1" applyFont="1" applyFill="1" applyBorder="1"/>
    <xf numFmtId="14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/>
    <xf numFmtId="0" fontId="9" fillId="0" borderId="4" xfId="2" applyFont="1" applyFill="1" applyBorder="1"/>
    <xf numFmtId="0" fontId="9" fillId="0" borderId="4" xfId="2" quotePrefix="1" applyFont="1" applyFill="1" applyBorder="1"/>
    <xf numFmtId="0" fontId="9" fillId="0" borderId="4" xfId="0" applyFont="1" applyFill="1" applyBorder="1" applyAlignment="1">
      <alignment horizontal="left"/>
    </xf>
    <xf numFmtId="0" fontId="9" fillId="0" borderId="4" xfId="0" applyFont="1" applyFill="1" applyBorder="1" applyAlignment="1">
      <alignment wrapText="1"/>
    </xf>
    <xf numFmtId="0" fontId="14" fillId="0" borderId="4" xfId="0" applyFont="1" applyFill="1" applyBorder="1" applyAlignment="1">
      <alignment horizontal="left"/>
    </xf>
    <xf numFmtId="43" fontId="9" fillId="0" borderId="4" xfId="0" applyNumberFormat="1" applyFont="1" applyFill="1" applyBorder="1" applyAlignment="1">
      <alignment horizontal="left"/>
    </xf>
    <xf numFmtId="43" fontId="9" fillId="0" borderId="4" xfId="0" applyNumberFormat="1" applyFont="1" applyFill="1" applyBorder="1"/>
  </cellXfs>
  <cellStyles count="3">
    <cellStyle name="Currency" xfId="1" builtinId="4"/>
    <cellStyle name="Normal" xfId="0" builtinId="0"/>
    <cellStyle name="Normal 2" xfId="2" xr:uid="{D360565E-D4E6-4A3D-A700-15799E96F919}"/>
  </cellStyles>
  <dxfs count="42">
    <dxf>
      <numFmt numFmtId="34" formatCode="_(&quot;$&quot;* #,##0.00_);_(&quot;$&quot;* \(#,##0.00\);_(&quot;$&quot;* &quot;-&quot;??_);_(@_)"/>
    </dxf>
    <dxf>
      <font>
        <name val="Cambria"/>
        <family val="1"/>
        <scheme val="none"/>
      </font>
    </dxf>
    <dxf>
      <font>
        <name val="Cambria"/>
        <family val="1"/>
        <scheme val="none"/>
      </font>
    </dxf>
    <dxf>
      <font>
        <name val="Cambria"/>
        <family val="1"/>
        <scheme val="none"/>
      </font>
    </dxf>
    <dxf>
      <font>
        <name val="Cambria"/>
        <family val="1"/>
        <scheme val="none"/>
      </font>
    </dxf>
    <dxf>
      <font>
        <name val="Cambria"/>
        <family val="1"/>
        <scheme val="none"/>
      </font>
    </dxf>
    <dxf>
      <font>
        <name val="Cambria"/>
        <family val="1"/>
        <scheme val="none"/>
      </font>
    </dxf>
    <dxf>
      <font>
        <name val="Cambria"/>
        <family val="1"/>
        <scheme val="none"/>
      </font>
    </dxf>
    <dxf>
      <font>
        <name val="Cambria"/>
        <family val="1"/>
        <scheme val="none"/>
      </font>
    </dxf>
    <dxf>
      <font>
        <name val="Cambria"/>
        <family val="1"/>
        <scheme val="none"/>
      </font>
    </dxf>
    <dxf>
      <font>
        <name val="Cambria"/>
        <family val="1"/>
        <scheme val="none"/>
      </font>
    </dxf>
    <dxf>
      <font>
        <name val="Cambria"/>
        <family val="1"/>
        <scheme val="none"/>
      </font>
    </dxf>
    <dxf>
      <font>
        <name val="Cambria"/>
        <family val="1"/>
        <scheme val="none"/>
      </font>
    </dxf>
    <dxf>
      <font>
        <name val="Cambria"/>
        <family val="1"/>
        <scheme val="none"/>
      </font>
    </dxf>
    <dxf>
      <numFmt numFmtId="34" formatCode="_(&quot;$&quot;* #,##0.00_);_(&quot;$&quot;* \(#,##0.00\);_(&quot;$&quot;* &quot;-&quot;??_);_(@_)"/>
    </dxf>
    <dxf>
      <font>
        <name val="Cambria"/>
        <family val="1"/>
        <scheme val="none"/>
      </font>
    </dxf>
    <dxf>
      <font>
        <name val="Cambria"/>
        <family val="1"/>
        <scheme val="none"/>
      </font>
    </dxf>
    <dxf>
      <font>
        <name val="Cambria"/>
        <family val="1"/>
        <scheme val="none"/>
      </font>
    </dxf>
    <dxf>
      <font>
        <name val="Cambria"/>
        <family val="1"/>
        <scheme val="none"/>
      </font>
    </dxf>
    <dxf>
      <font>
        <name val="Cambria"/>
        <family val="1"/>
        <scheme val="none"/>
      </font>
    </dxf>
    <dxf>
      <alignment wrapText="1"/>
    </dxf>
    <dxf>
      <alignment wrapText="1"/>
    </dxf>
    <dxf>
      <font>
        <name val="Cambria"/>
        <family val="1"/>
        <scheme val="none"/>
      </font>
    </dxf>
    <dxf>
      <font>
        <name val="Cambria"/>
        <family val="1"/>
        <scheme val="none"/>
      </font>
    </dxf>
    <dxf>
      <font>
        <name val="Cambria"/>
        <family val="1"/>
        <scheme val="none"/>
      </font>
    </dxf>
    <dxf>
      <font>
        <name val="Cambria"/>
        <family val="1"/>
        <scheme val="none"/>
      </font>
    </dxf>
    <dxf>
      <font>
        <name val="Cambria"/>
        <family val="1"/>
        <scheme val="none"/>
      </font>
    </dxf>
    <dxf>
      <numFmt numFmtId="34" formatCode="_(&quot;$&quot;* #,##0.00_);_(&quot;$&quot;* \(#,##0.00\);_(&quot;$&quot;* &quot;-&quot;??_);_(@_)"/>
    </dxf>
    <dxf>
      <font>
        <name val="Cambria"/>
        <family val="1"/>
        <scheme val="none"/>
      </font>
    </dxf>
    <dxf>
      <font>
        <name val="Cambria"/>
        <family val="1"/>
        <scheme val="none"/>
      </font>
    </dxf>
    <dxf>
      <font>
        <name val="Cambria"/>
        <family val="1"/>
        <scheme val="none"/>
      </font>
    </dxf>
    <dxf>
      <font>
        <name val="Cambria"/>
        <family val="1"/>
        <scheme val="none"/>
      </font>
    </dxf>
    <dxf>
      <font>
        <name val="Cambria"/>
        <family val="1"/>
        <scheme val="none"/>
      </font>
    </dxf>
    <dxf>
      <font>
        <name val="Cambria"/>
        <family val="1"/>
        <scheme val="none"/>
      </font>
    </dxf>
    <dxf>
      <font>
        <name val="Cambria"/>
        <family val="1"/>
        <scheme val="none"/>
      </font>
    </dxf>
    <dxf>
      <font>
        <name val="Cambria"/>
        <family val="1"/>
        <scheme val="none"/>
      </font>
    </dxf>
    <dxf>
      <font>
        <name val="Cambria"/>
        <family val="1"/>
        <scheme val="none"/>
      </font>
    </dxf>
    <dxf>
      <font>
        <name val="Cambria"/>
        <family val="1"/>
        <scheme val="none"/>
      </font>
    </dxf>
    <dxf>
      <font>
        <name val="Cambria"/>
        <family val="1"/>
        <scheme val="none"/>
      </font>
    </dxf>
    <dxf>
      <font>
        <name val="Cambria"/>
        <family val="1"/>
        <scheme val="none"/>
      </font>
    </dxf>
    <dxf>
      <font>
        <name val="Cambria"/>
        <family val="1"/>
        <scheme val="none"/>
      </font>
    </dxf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rry, Telena F" refreshedDate="45965.356015740741" createdVersion="8" refreshedVersion="8" minRefreshableVersion="3" recordCount="59" xr:uid="{0F859867-F362-4EB2-9419-8E3A007D7AD2}">
  <cacheSource type="worksheet">
    <worksheetSource ref="B3:S62" sheet="Oct 2025 Detail"/>
  </cacheSource>
  <cacheFields count="18">
    <cacheField name="Deposit/Bank Transfer" numFmtId="14">
      <sharedItems containsNonDate="0" containsDate="1" containsString="0" containsBlank="1" minDate="2025-10-02T00:00:00" maxDate="2025-10-29T00:00:00"/>
    </cacheField>
    <cacheField name="Red Zone Submission_TFB" numFmtId="14">
      <sharedItems containsNonDate="0" containsDate="1" containsString="0" containsBlank="1" minDate="2025-10-21T00:00:00" maxDate="2025-11-01T00:00:00"/>
    </cacheField>
    <cacheField name="Name" numFmtId="0">
      <sharedItems containsBlank="1"/>
    </cacheField>
    <cacheField name="Member Type" numFmtId="0">
      <sharedItems containsBlank="1"/>
    </cacheField>
    <cacheField name="Payment Type" numFmtId="0">
      <sharedItems containsBlank="1" count="5">
        <s v="Money Order"/>
        <s v="Check"/>
        <s v="Paypal"/>
        <s v="Cash"/>
        <m/>
      </sharedItems>
    </cacheField>
    <cacheField name="CK/MO #" numFmtId="0">
      <sharedItems containsBlank="1" containsMixedTypes="1" containsNumber="1" containsInteger="1" minValue="111" maxValue="38173194134"/>
    </cacheField>
    <cacheField name="Local Dues  2026" numFmtId="44">
      <sharedItems containsString="0" containsBlank="1" containsNumber="1" minValue="0" maxValue="175"/>
    </cacheField>
    <cacheField name="Nat'l Dues  2026" numFmtId="44">
      <sharedItems containsString="0" containsBlank="1" containsNumber="1" containsInteger="1" minValue="190" maxValue="190"/>
    </cacheField>
    <cacheField name="Per Capita Fee  2026" numFmtId="44">
      <sharedItems containsString="0" containsBlank="1" containsNumber="1" containsInteger="1" minValue="5" maxValue="10"/>
    </cacheField>
    <cacheField name="Late Fee - (October-December)" numFmtId="44">
      <sharedItems containsString="0" containsBlank="1" containsNumber="1" containsInteger="1" minValue="0" maxValue="10"/>
    </cacheField>
    <cacheField name="Reinstatement Fee - Applicable after Dec 31st" numFmtId="44">
      <sharedItems containsString="0" containsBlank="1" containsNumber="1" containsInteger="1" minValue="0" maxValue="0"/>
    </cacheField>
    <cacheField name="Reinstatement Fee - 2 or more years - Applicable after Dec 31st" numFmtId="44">
      <sharedItems containsString="0" containsBlank="1" containsNumber="1" containsInteger="1" minValue="30" maxValue="30"/>
    </cacheField>
    <cacheField name="Member @ large" numFmtId="44">
      <sharedItems containsString="0" containsBlank="1" containsNumber="1" minValue="25" maxValue="58.33"/>
    </cacheField>
    <cacheField name="Total Due" numFmtId="44">
      <sharedItems containsSemiMixedTypes="0" containsString="0" containsNumber="1" minValue="0" maxValue="430"/>
    </cacheField>
    <cacheField name="Total Rec'd via CK/MO/$" numFmtId="44">
      <sharedItems containsString="0" containsBlank="1" containsNumber="1" containsInteger="1" minValue="10" maxValue="405"/>
    </cacheField>
    <cacheField name="Total Rec'd via PP" numFmtId="44">
      <sharedItems containsString="0" containsBlank="1" containsNumber="1" minValue="185.29" maxValue="388.04"/>
    </cacheField>
    <cacheField name="Savings Account" numFmtId="44">
      <sharedItems containsString="0" containsBlank="1" containsNumber="1" minValue="0" maxValue="58.33"/>
    </cacheField>
    <cacheField name="Remarks" numFmtId="0">
      <sharedItems containsBlank="1" containsMixedTypes="1" containsNumber="1" containsInteger="1" minValue="282" maxValue="28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rry, Telena F" refreshedDate="45965.356038078702" createdVersion="8" refreshedVersion="8" minRefreshableVersion="3" recordCount="59" xr:uid="{4742A8F2-2B85-4D41-B180-7FD443FE8EB9}">
  <cacheSource type="worksheet">
    <worksheetSource ref="B3:R62" sheet="Oct 2025 Detail"/>
  </cacheSource>
  <cacheFields count="17">
    <cacheField name="Deposit/Bank Transfer" numFmtId="14">
      <sharedItems containsNonDate="0" containsDate="1" containsString="0" containsBlank="1" minDate="2025-10-02T00:00:00" maxDate="2025-10-29T00:00:00"/>
    </cacheField>
    <cacheField name="Red Zone Submission_TFB" numFmtId="14">
      <sharedItems containsNonDate="0" containsDate="1" containsString="0" containsBlank="1" minDate="2025-10-21T00:00:00" maxDate="2025-11-01T00:00:00"/>
    </cacheField>
    <cacheField name="Name" numFmtId="0">
      <sharedItems containsBlank="1"/>
    </cacheField>
    <cacheField name="Member Type" numFmtId="0">
      <sharedItems containsBlank="1"/>
    </cacheField>
    <cacheField name="Payment Type" numFmtId="0">
      <sharedItems containsBlank="1" count="6">
        <s v="Money Order"/>
        <s v="Check"/>
        <s v="Paypal"/>
        <s v="Cash"/>
        <m/>
        <s v="Cashier Check" u="1"/>
      </sharedItems>
    </cacheField>
    <cacheField name="CK/MO #" numFmtId="0">
      <sharedItems containsBlank="1" containsMixedTypes="1" containsNumber="1" containsInteger="1" minValue="111" maxValue="38173194134"/>
    </cacheField>
    <cacheField name="Local Dues  2026" numFmtId="44">
      <sharedItems containsString="0" containsBlank="1" containsNumber="1" minValue="0" maxValue="175"/>
    </cacheField>
    <cacheField name="Nat'l Dues  2026" numFmtId="44">
      <sharedItems containsString="0" containsBlank="1" containsNumber="1" containsInteger="1" minValue="190" maxValue="190"/>
    </cacheField>
    <cacheField name="Per Capita Fee  2026" numFmtId="44">
      <sharedItems containsString="0" containsBlank="1" containsNumber="1" containsInteger="1" minValue="5" maxValue="10"/>
    </cacheField>
    <cacheField name="Late Fee - (October-December)" numFmtId="44">
      <sharedItems containsString="0" containsBlank="1" containsNumber="1" containsInteger="1" minValue="0" maxValue="10"/>
    </cacheField>
    <cacheField name="Reinstatement Fee - Applicable after Dec 31st" numFmtId="44">
      <sharedItems containsString="0" containsBlank="1" containsNumber="1" containsInteger="1" minValue="0" maxValue="0"/>
    </cacheField>
    <cacheField name="Reinstatement Fee - 2 or more years - Applicable after Dec 31st" numFmtId="44">
      <sharedItems containsString="0" containsBlank="1" containsNumber="1" containsInteger="1" minValue="30" maxValue="30"/>
    </cacheField>
    <cacheField name="Member @ large" numFmtId="44">
      <sharedItems containsString="0" containsBlank="1" containsNumber="1" minValue="25" maxValue="58.33"/>
    </cacheField>
    <cacheField name="Total Due" numFmtId="44">
      <sharedItems containsSemiMixedTypes="0" containsString="0" containsNumber="1" minValue="0" maxValue="430"/>
    </cacheField>
    <cacheField name="Total Rec'd via CK/MO/$" numFmtId="44">
      <sharedItems containsString="0" containsBlank="1" containsNumber="1" containsInteger="1" minValue="10" maxValue="405"/>
    </cacheField>
    <cacheField name="Total Rec'd via PP" numFmtId="44">
      <sharedItems containsString="0" containsBlank="1" containsNumber="1" minValue="185.29" maxValue="388.04"/>
    </cacheField>
    <cacheField name="Savings Account" numFmtId="44">
      <sharedItems containsString="0" containsBlank="1" containsNumber="1" minValue="0" maxValue="58.3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">
  <r>
    <d v="2025-10-02T00:00:00"/>
    <d v="2025-10-21T00:00:00"/>
    <s v="Miriam Anthony"/>
    <s v="Regular"/>
    <x v="0"/>
    <n v="19782747276"/>
    <n v="175"/>
    <n v="190"/>
    <n v="10"/>
    <m/>
    <m/>
    <m/>
    <m/>
    <n v="375"/>
    <n v="375"/>
    <m/>
    <m/>
    <m/>
  </r>
  <r>
    <d v="2025-10-02T00:00:00"/>
    <d v="2025-10-21T00:00:00"/>
    <s v="Omekula Austin"/>
    <s v="Regular"/>
    <x v="0"/>
    <s v="0000183194"/>
    <n v="175"/>
    <n v="190"/>
    <n v="10"/>
    <m/>
    <m/>
    <m/>
    <m/>
    <n v="375"/>
    <n v="375"/>
    <m/>
    <m/>
    <m/>
  </r>
  <r>
    <d v="2025-10-02T00:00:00"/>
    <d v="2025-10-21T00:00:00"/>
    <s v="Dayatra Baker White"/>
    <s v="DLM"/>
    <x v="1"/>
    <n v="351"/>
    <n v="175"/>
    <m/>
    <n v="10"/>
    <m/>
    <m/>
    <m/>
    <m/>
    <n v="185"/>
    <n v="185"/>
    <m/>
    <m/>
    <m/>
  </r>
  <r>
    <d v="2025-10-02T00:00:00"/>
    <d v="2025-10-31T00:00:00"/>
    <s v="Frances Bishop"/>
    <s v="Regular"/>
    <x v="1"/>
    <n v="2054"/>
    <n v="175"/>
    <m/>
    <n v="10"/>
    <m/>
    <m/>
    <m/>
    <m/>
    <n v="185"/>
    <n v="185"/>
    <m/>
    <m/>
    <m/>
  </r>
  <r>
    <d v="2025-10-02T00:00:00"/>
    <d v="2025-10-21T00:00:00"/>
    <s v="Beverly Singleton-Byrd"/>
    <s v="Regular"/>
    <x v="0"/>
    <s v="0000183247"/>
    <n v="175"/>
    <n v="190"/>
    <n v="10"/>
    <m/>
    <m/>
    <m/>
    <m/>
    <n v="375"/>
    <n v="375"/>
    <m/>
    <m/>
    <m/>
  </r>
  <r>
    <d v="2025-10-02T00:00:00"/>
    <d v="2025-10-21T00:00:00"/>
    <s v="Etoya Cade"/>
    <s v="Regular"/>
    <x v="1"/>
    <n v="2807"/>
    <n v="175"/>
    <n v="190"/>
    <n v="10"/>
    <m/>
    <m/>
    <m/>
    <m/>
    <n v="375"/>
    <n v="375"/>
    <m/>
    <m/>
    <m/>
  </r>
  <r>
    <d v="2025-10-17T00:00:00"/>
    <d v="2025-10-24T00:00:00"/>
    <s v="Monica Evans Culbreath"/>
    <s v="Regular"/>
    <x v="2"/>
    <m/>
    <n v="175"/>
    <n v="190"/>
    <n v="10"/>
    <m/>
    <m/>
    <m/>
    <m/>
    <n v="375"/>
    <m/>
    <n v="376.4"/>
    <n v="1.3999999999999773"/>
    <s v="Rec'd as Solving the Puzzle"/>
  </r>
  <r>
    <d v="2025-10-02T00:00:00"/>
    <d v="2025-10-21T00:00:00"/>
    <s v="Emily Dean"/>
    <s v="Regular"/>
    <x v="1"/>
    <n v="8034"/>
    <n v="175"/>
    <n v="190"/>
    <n v="10"/>
    <m/>
    <m/>
    <m/>
    <m/>
    <n v="375"/>
    <n v="375"/>
    <m/>
    <m/>
    <m/>
  </r>
  <r>
    <d v="2025-10-02T00:00:00"/>
    <d v="2025-10-21T00:00:00"/>
    <s v="Karen Coutz Ellman"/>
    <s v="DLM"/>
    <x v="1"/>
    <n v="3318"/>
    <n v="175"/>
    <m/>
    <n v="10"/>
    <m/>
    <m/>
    <m/>
    <m/>
    <n v="185"/>
    <n v="185"/>
    <m/>
    <m/>
    <m/>
  </r>
  <r>
    <d v="2025-10-02T00:00:00"/>
    <d v="2025-10-21T00:00:00"/>
    <s v="Doris Goins"/>
    <s v="DLM"/>
    <x v="1"/>
    <n v="1923"/>
    <n v="175"/>
    <m/>
    <n v="10"/>
    <m/>
    <m/>
    <m/>
    <m/>
    <n v="185"/>
    <n v="185"/>
    <m/>
    <m/>
    <m/>
  </r>
  <r>
    <d v="2025-10-02T00:00:00"/>
    <d v="2025-10-21T00:00:00"/>
    <s v="Karla G Welfare"/>
    <s v="GLM"/>
    <x v="1"/>
    <n v="2637"/>
    <n v="175"/>
    <m/>
    <n v="10"/>
    <m/>
    <m/>
    <m/>
    <m/>
    <n v="185"/>
    <n v="185"/>
    <m/>
    <m/>
    <m/>
  </r>
  <r>
    <d v="2025-10-02T00:00:00"/>
    <d v="2025-10-21T00:00:00"/>
    <s v="Tonya Harris"/>
    <s v="Regular"/>
    <x v="1"/>
    <n v="111"/>
    <n v="175"/>
    <n v="190"/>
    <n v="10"/>
    <m/>
    <m/>
    <m/>
    <m/>
    <n v="375"/>
    <n v="375"/>
    <m/>
    <m/>
    <m/>
  </r>
  <r>
    <d v="2025-10-02T00:00:00"/>
    <d v="2025-10-21T00:00:00"/>
    <s v="Emion Hemphill-Moore"/>
    <s v="Regular"/>
    <x v="0"/>
    <n v="38044765978"/>
    <n v="175"/>
    <n v="190"/>
    <n v="10"/>
    <m/>
    <m/>
    <m/>
    <m/>
    <n v="375"/>
    <n v="375"/>
    <m/>
    <m/>
    <m/>
  </r>
  <r>
    <d v="2025-10-02T00:00:00"/>
    <d v="2025-10-21T00:00:00"/>
    <s v="Doris Hill"/>
    <s v="DLM"/>
    <x v="1"/>
    <n v="3959"/>
    <n v="175"/>
    <m/>
    <n v="5"/>
    <m/>
    <m/>
    <m/>
    <m/>
    <n v="180"/>
    <n v="180"/>
    <m/>
    <m/>
    <s v="SW on 9/30 she will put the shortage in the mail by 10/15"/>
  </r>
  <r>
    <d v="2025-10-02T00:00:00"/>
    <d v="2025-10-21T00:00:00"/>
    <s v="Gracieta Jackson"/>
    <s v="Regular"/>
    <x v="1"/>
    <n v="1164"/>
    <n v="175"/>
    <n v="190"/>
    <n v="10"/>
    <m/>
    <m/>
    <m/>
    <m/>
    <n v="375"/>
    <n v="375"/>
    <m/>
    <m/>
    <m/>
  </r>
  <r>
    <d v="2025-10-02T00:00:00"/>
    <d v="2025-10-21T00:00:00"/>
    <s v="Cereasa Justice"/>
    <s v="Regular"/>
    <x v="1"/>
    <n v="2959"/>
    <n v="175"/>
    <n v="190"/>
    <n v="10"/>
    <m/>
    <m/>
    <m/>
    <m/>
    <n v="375"/>
    <n v="375"/>
    <m/>
    <m/>
    <m/>
  </r>
  <r>
    <d v="2025-10-02T00:00:00"/>
    <d v="2025-10-21T00:00:00"/>
    <s v="Carrie Lake"/>
    <s v="Regular"/>
    <x v="3"/>
    <m/>
    <n v="175"/>
    <n v="190"/>
    <n v="10"/>
    <m/>
    <m/>
    <n v="30"/>
    <m/>
    <n v="405"/>
    <n v="405"/>
    <m/>
    <m/>
    <m/>
  </r>
  <r>
    <d v="2025-10-02T00:00:00"/>
    <d v="2025-10-21T00:00:00"/>
    <s v="Vickie Lyles"/>
    <s v="Regular"/>
    <x v="1"/>
    <n v="6288"/>
    <n v="175"/>
    <n v="190"/>
    <n v="10"/>
    <m/>
    <m/>
    <m/>
    <m/>
    <n v="375"/>
    <n v="375"/>
    <m/>
    <m/>
    <m/>
  </r>
  <r>
    <d v="2025-10-02T00:00:00"/>
    <d v="2025-10-21T00:00:00"/>
    <s v="Darlene Miller"/>
    <s v="Regular"/>
    <x v="1"/>
    <n v="5054"/>
    <n v="175"/>
    <n v="190"/>
    <n v="10"/>
    <m/>
    <m/>
    <m/>
    <m/>
    <n v="375"/>
    <n v="375"/>
    <m/>
    <m/>
    <m/>
  </r>
  <r>
    <d v="2025-10-02T00:00:00"/>
    <d v="2025-10-21T00:00:00"/>
    <s v="Emma Owens"/>
    <s v="DLM"/>
    <x v="1"/>
    <n v="4964"/>
    <n v="175"/>
    <m/>
    <n v="10"/>
    <m/>
    <m/>
    <m/>
    <m/>
    <n v="185"/>
    <n v="185"/>
    <m/>
    <m/>
    <m/>
  </r>
  <r>
    <d v="2025-10-02T00:00:00"/>
    <d v="2025-10-21T00:00:00"/>
    <s v="Tracie Stafford"/>
    <s v="GLM"/>
    <x v="1"/>
    <n v="4808"/>
    <n v="175"/>
    <m/>
    <n v="10"/>
    <m/>
    <m/>
    <m/>
    <m/>
    <n v="185"/>
    <n v="185"/>
    <m/>
    <m/>
    <m/>
  </r>
  <r>
    <d v="2025-10-02T00:00:00"/>
    <d v="2025-10-21T00:00:00"/>
    <s v="Lateesha Thomas Jackson"/>
    <s v="Regular"/>
    <x v="0"/>
    <n v="38173194134"/>
    <n v="175"/>
    <n v="190"/>
    <n v="10"/>
    <m/>
    <m/>
    <m/>
    <m/>
    <n v="375"/>
    <n v="375"/>
    <m/>
    <m/>
    <m/>
  </r>
  <r>
    <d v="2025-10-02T00:00:00"/>
    <d v="2025-10-21T00:00:00"/>
    <s v="Denise Walker"/>
    <s v="Regular"/>
    <x v="1"/>
    <n v="5002"/>
    <n v="175"/>
    <n v="190"/>
    <n v="10"/>
    <m/>
    <m/>
    <m/>
    <m/>
    <n v="375"/>
    <n v="375"/>
    <m/>
    <m/>
    <m/>
  </r>
  <r>
    <d v="2025-10-02T00:00:00"/>
    <d v="2025-10-21T00:00:00"/>
    <s v="Alfreda Walker-Smith"/>
    <s v="Regular"/>
    <x v="1"/>
    <n v="5001"/>
    <n v="175"/>
    <n v="190"/>
    <n v="10"/>
    <m/>
    <m/>
    <m/>
    <m/>
    <n v="375"/>
    <n v="375"/>
    <m/>
    <m/>
    <m/>
  </r>
  <r>
    <d v="2025-10-02T00:00:00"/>
    <d v="2025-10-21T00:00:00"/>
    <s v="Monique Williams"/>
    <s v="Regular"/>
    <x v="1"/>
    <n v="2959"/>
    <n v="175"/>
    <n v="190"/>
    <n v="10"/>
    <m/>
    <m/>
    <m/>
    <m/>
    <n v="375"/>
    <n v="375"/>
    <m/>
    <m/>
    <m/>
  </r>
  <r>
    <d v="2025-10-17T00:00:00"/>
    <d v="2025-10-24T00:00:00"/>
    <s v="Zahria Jones"/>
    <s v="Regular"/>
    <x v="2"/>
    <m/>
    <m/>
    <n v="190"/>
    <n v="10"/>
    <m/>
    <m/>
    <m/>
    <m/>
    <n v="200"/>
    <m/>
    <n v="200.81"/>
    <n v="0.81000000000000227"/>
    <s v="Collegiate grad 2025"/>
  </r>
  <r>
    <d v="2025-10-17T00:00:00"/>
    <d v="2025-10-24T00:00:00"/>
    <s v="Keosha  Scott"/>
    <s v="Regular"/>
    <x v="2"/>
    <m/>
    <n v="175"/>
    <n v="190"/>
    <n v="10"/>
    <m/>
    <m/>
    <m/>
    <m/>
    <n v="375"/>
    <m/>
    <n v="376.4"/>
    <n v="1.3999999999999773"/>
    <m/>
  </r>
  <r>
    <d v="2025-10-17T00:00:00"/>
    <d v="2025-10-24T00:00:00"/>
    <s v="Nurit Sexton"/>
    <s v="Regular"/>
    <x v="2"/>
    <m/>
    <n v="175"/>
    <n v="190"/>
    <n v="10"/>
    <m/>
    <m/>
    <m/>
    <m/>
    <n v="375"/>
    <m/>
    <n v="375.43"/>
    <n v="0.43000000000000682"/>
    <m/>
  </r>
  <r>
    <d v="2025-10-17T00:00:00"/>
    <d v="2025-10-24T00:00:00"/>
    <s v="Tonia Wideman"/>
    <s v="Regular"/>
    <x v="2"/>
    <m/>
    <n v="175"/>
    <n v="190"/>
    <n v="10"/>
    <m/>
    <m/>
    <m/>
    <m/>
    <n v="375"/>
    <m/>
    <n v="375.43"/>
    <n v="0.43000000000000682"/>
    <m/>
  </r>
  <r>
    <d v="2025-10-17T00:00:00"/>
    <d v="2025-10-24T00:00:00"/>
    <s v="LaCheryl Smith Coleman"/>
    <s v="Regular"/>
    <x v="2"/>
    <m/>
    <n v="175"/>
    <n v="190"/>
    <n v="10"/>
    <m/>
    <m/>
    <m/>
    <m/>
    <n v="375"/>
    <m/>
    <n v="376.4"/>
    <n v="1.3999999999999773"/>
    <m/>
  </r>
  <r>
    <d v="2025-10-17T00:00:00"/>
    <d v="2025-10-24T00:00:00"/>
    <s v="Nanyamka S Jones"/>
    <s v="Regular"/>
    <x v="2"/>
    <m/>
    <n v="175"/>
    <n v="190"/>
    <n v="10"/>
    <m/>
    <m/>
    <m/>
    <m/>
    <n v="375"/>
    <m/>
    <n v="376.4"/>
    <n v="1.3999999999999773"/>
    <m/>
  </r>
  <r>
    <d v="2025-10-07T00:00:00"/>
    <d v="2025-10-21T00:00:00"/>
    <s v="Laquana Black"/>
    <s v="Regular"/>
    <x v="1"/>
    <n v="2460"/>
    <n v="175"/>
    <n v="190"/>
    <n v="10"/>
    <m/>
    <m/>
    <m/>
    <m/>
    <n v="375"/>
    <n v="375"/>
    <m/>
    <m/>
    <m/>
  </r>
  <r>
    <d v="2025-10-07T00:00:00"/>
    <d v="2025-10-21T00:00:00"/>
    <s v="Kimberly Brown Shuford"/>
    <s v="Regular"/>
    <x v="1"/>
    <n v="6008"/>
    <n v="175"/>
    <n v="190"/>
    <n v="10"/>
    <m/>
    <m/>
    <m/>
    <m/>
    <n v="375"/>
    <n v="375"/>
    <m/>
    <m/>
    <m/>
  </r>
  <r>
    <d v="2025-10-17T00:00:00"/>
    <d v="2025-10-24T00:00:00"/>
    <s v="Shalundra Bruton"/>
    <s v="Regular"/>
    <x v="2"/>
    <m/>
    <n v="175"/>
    <n v="190"/>
    <n v="10"/>
    <m/>
    <m/>
    <m/>
    <m/>
    <n v="375"/>
    <m/>
    <n v="376.4"/>
    <n v="1.3999999999999773"/>
    <m/>
  </r>
  <r>
    <d v="2025-10-17T00:00:00"/>
    <d v="2025-10-24T00:00:00"/>
    <s v="Meliah Jefferson"/>
    <s v="Regular"/>
    <x v="2"/>
    <m/>
    <n v="175"/>
    <n v="190"/>
    <n v="10"/>
    <m/>
    <m/>
    <m/>
    <m/>
    <n v="375"/>
    <m/>
    <n v="376.4"/>
    <n v="1.3999999999999773"/>
    <m/>
  </r>
  <r>
    <d v="2025-10-07T00:00:00"/>
    <d v="2025-10-21T00:00:00"/>
    <s v="Teliyah Jeter"/>
    <s v="Regular"/>
    <x v="1"/>
    <n v="2460"/>
    <n v="175"/>
    <n v="190"/>
    <n v="10"/>
    <m/>
    <m/>
    <m/>
    <m/>
    <n v="375"/>
    <n v="375"/>
    <m/>
    <m/>
    <m/>
  </r>
  <r>
    <d v="2025-10-17T00:00:00"/>
    <d v="2025-10-24T00:00:00"/>
    <s v="Janie Johnson"/>
    <s v="Regular"/>
    <x v="2"/>
    <m/>
    <n v="175"/>
    <n v="190"/>
    <n v="10"/>
    <m/>
    <m/>
    <m/>
    <m/>
    <n v="375"/>
    <m/>
    <n v="375.43"/>
    <n v="0.43000000000000682"/>
    <m/>
  </r>
  <r>
    <d v="2025-10-17T00:00:00"/>
    <d v="2025-10-24T00:00:00"/>
    <s v="Alicia Rohan"/>
    <s v="Regular"/>
    <x v="2"/>
    <m/>
    <n v="175"/>
    <n v="190"/>
    <n v="10"/>
    <m/>
    <m/>
    <m/>
    <m/>
    <n v="375"/>
    <m/>
    <n v="376.4"/>
    <n v="1.3999999999999773"/>
    <m/>
  </r>
  <r>
    <d v="2025-10-09T00:00:00"/>
    <d v="2025-10-21T00:00:00"/>
    <s v="Sarah Beasley"/>
    <s v="DLM"/>
    <x v="1"/>
    <n v="7914"/>
    <n v="175"/>
    <m/>
    <n v="10"/>
    <m/>
    <m/>
    <m/>
    <m/>
    <n v="185"/>
    <n v="185"/>
    <m/>
    <m/>
    <m/>
  </r>
  <r>
    <d v="2025-10-09T00:00:00"/>
    <d v="2025-10-21T00:00:00"/>
    <s v="Fenice Glenn"/>
    <s v="Regular"/>
    <x v="1"/>
    <n v="851"/>
    <n v="175"/>
    <n v="190"/>
    <n v="10"/>
    <m/>
    <n v="0"/>
    <n v="30"/>
    <n v="25"/>
    <n v="430"/>
    <m/>
    <m/>
    <m/>
    <s v="Member at large fee"/>
  </r>
  <r>
    <d v="2025-10-09T00:00:00"/>
    <d v="2025-10-21T00:00:00"/>
    <s v="Doris Hill"/>
    <s v="DLM"/>
    <x v="1"/>
    <n v="3961"/>
    <m/>
    <m/>
    <n v="10"/>
    <m/>
    <m/>
    <m/>
    <m/>
    <n v="10"/>
    <n v="10"/>
    <m/>
    <n v="5"/>
    <m/>
  </r>
  <r>
    <d v="2025-10-09T00:00:00"/>
    <d v="2025-10-21T00:00:00"/>
    <s v="Shaylunn Tolbert"/>
    <s v="Regular"/>
    <x v="1"/>
    <n v="2246"/>
    <n v="175"/>
    <n v="190"/>
    <n v="10"/>
    <m/>
    <m/>
    <m/>
    <m/>
    <n v="375"/>
    <m/>
    <m/>
    <m/>
    <m/>
  </r>
  <r>
    <d v="2025-10-09T00:00:00"/>
    <m/>
    <s v="Germany Alumnae"/>
    <m/>
    <x v="1"/>
    <n v="1565"/>
    <n v="0"/>
    <m/>
    <m/>
    <m/>
    <m/>
    <m/>
    <n v="58.33"/>
    <n v="58.33"/>
    <m/>
    <m/>
    <n v="58.33"/>
    <s v="Remaining local dues for Kennon Vann-Kelly which she had already paid in Aug instead of waiting for GAC to send"/>
  </r>
  <r>
    <d v="2025-10-17T00:00:00"/>
    <d v="2025-10-24T00:00:00"/>
    <s v="Alicia Houston"/>
    <s v="Regular"/>
    <x v="2"/>
    <m/>
    <n v="175"/>
    <n v="190"/>
    <n v="10"/>
    <m/>
    <m/>
    <m/>
    <m/>
    <n v="375"/>
    <m/>
    <n v="376.4"/>
    <n v="1.3999999999999773"/>
    <m/>
  </r>
  <r>
    <d v="2025-10-17T00:00:00"/>
    <d v="2025-10-24T00:00:00"/>
    <s v="Paris Moss"/>
    <s v="Regular"/>
    <x v="2"/>
    <m/>
    <n v="175"/>
    <n v="190"/>
    <n v="10"/>
    <m/>
    <m/>
    <m/>
    <m/>
    <n v="375"/>
    <m/>
    <n v="376.4"/>
    <n v="1.3999999999999773"/>
    <m/>
  </r>
  <r>
    <d v="2025-10-17T00:00:00"/>
    <d v="2025-10-24T00:00:00"/>
    <s v="Sherlyn Kelly-Thompson"/>
    <s v="GLM"/>
    <x v="2"/>
    <m/>
    <n v="175"/>
    <m/>
    <n v="10"/>
    <m/>
    <m/>
    <m/>
    <m/>
    <n v="185"/>
    <m/>
    <n v="187.23"/>
    <n v="2.2299999999999898"/>
    <m/>
  </r>
  <r>
    <d v="2025-10-14T00:00:00"/>
    <d v="2025-10-21T00:00:00"/>
    <s v="Jacqueline Hunter-Booker"/>
    <s v="Regular"/>
    <x v="1"/>
    <n v="1565"/>
    <n v="175"/>
    <n v="190"/>
    <n v="10"/>
    <m/>
    <m/>
    <n v="30"/>
    <m/>
    <n v="405"/>
    <n v="405"/>
    <m/>
    <m/>
    <n v="282"/>
  </r>
  <r>
    <d v="2025-10-17T00:00:00"/>
    <d v="2025-10-24T00:00:00"/>
    <s v="stephanie yarbrough"/>
    <s v="DLM"/>
    <x v="2"/>
    <m/>
    <n v="175"/>
    <m/>
    <n v="10"/>
    <m/>
    <m/>
    <m/>
    <m/>
    <n v="185"/>
    <m/>
    <n v="185.29"/>
    <n v="0.28999999999999204"/>
    <m/>
  </r>
  <r>
    <d v="2025-10-28T00:00:00"/>
    <m/>
    <s v="Velita Jones"/>
    <s v="Regular"/>
    <x v="2"/>
    <m/>
    <n v="163.79"/>
    <n v="190"/>
    <n v="10"/>
    <n v="0"/>
    <m/>
    <m/>
    <m/>
    <n v="363.78999999999996"/>
    <m/>
    <n v="363.79"/>
    <n v="0"/>
    <s v="Email sent: Paing late fee of $10 and shortage in Nov"/>
  </r>
  <r>
    <d v="2025-10-28T00:00:00"/>
    <d v="2025-10-31T00:00:00"/>
    <s v="Tanieya Dawkins"/>
    <s v="Regular"/>
    <x v="2"/>
    <m/>
    <n v="175"/>
    <n v="190"/>
    <n v="10"/>
    <m/>
    <m/>
    <m/>
    <m/>
    <n v="375"/>
    <m/>
    <n v="376.4"/>
    <n v="1.3999999999999773"/>
    <m/>
  </r>
  <r>
    <d v="2025-10-28T00:00:00"/>
    <m/>
    <s v="LaToya Dodson"/>
    <s v="Regular"/>
    <x v="2"/>
    <m/>
    <n v="175"/>
    <n v="190"/>
    <n v="10"/>
    <m/>
    <n v="0"/>
    <m/>
    <m/>
    <n v="375"/>
    <m/>
    <n v="378.34"/>
    <n v="0"/>
    <s v="Email sent: Owes $15 for reinstatement paying in Nov"/>
  </r>
  <r>
    <d v="2025-10-23T00:00:00"/>
    <d v="2025-10-31T00:00:00"/>
    <s v="Nakeyshia Welch"/>
    <s v="Regular"/>
    <x v="1"/>
    <n v="2365"/>
    <n v="175"/>
    <n v="190"/>
    <n v="10"/>
    <m/>
    <m/>
    <m/>
    <m/>
    <n v="375"/>
    <n v="375"/>
    <m/>
    <m/>
    <m/>
  </r>
  <r>
    <d v="2025-10-23T00:00:00"/>
    <d v="2025-10-31T00:00:00"/>
    <s v="Cheryl Grantham"/>
    <s v="Regular"/>
    <x v="0"/>
    <s v="22-107468282"/>
    <n v="175"/>
    <n v="190"/>
    <n v="10"/>
    <m/>
    <m/>
    <m/>
    <m/>
    <n v="375"/>
    <n v="375"/>
    <m/>
    <m/>
    <m/>
  </r>
  <r>
    <d v="2025-10-23T00:00:00"/>
    <d v="2025-10-31T00:00:00"/>
    <s v="Frances Bishop"/>
    <s v="Regular"/>
    <x v="1"/>
    <n v="2463"/>
    <m/>
    <n v="190"/>
    <m/>
    <m/>
    <m/>
    <m/>
    <m/>
    <n v="190"/>
    <n v="190"/>
    <m/>
    <m/>
    <s v="Check written by Soror D. Gregory"/>
  </r>
  <r>
    <d v="2025-10-28T00:00:00"/>
    <d v="2025-10-31T00:00:00"/>
    <s v="Corliss Outley"/>
    <s v="DLM"/>
    <x v="2"/>
    <m/>
    <n v="175"/>
    <m/>
    <n v="10"/>
    <m/>
    <m/>
    <m/>
    <m/>
    <n v="185"/>
    <m/>
    <n v="194.99"/>
    <n v="9.9900000000000091"/>
    <s v="Sent an email for overage"/>
  </r>
  <r>
    <m/>
    <m/>
    <s v="Pamela Johnson Bembery"/>
    <s v="DLM"/>
    <x v="2"/>
    <m/>
    <n v="175"/>
    <m/>
    <n v="10"/>
    <m/>
    <m/>
    <m/>
    <m/>
    <n v="185"/>
    <m/>
    <n v="185.29"/>
    <n v="0.28999999999999204"/>
    <m/>
  </r>
  <r>
    <m/>
    <m/>
    <s v="Stacey Staggers"/>
    <s v="Regular"/>
    <x v="2"/>
    <m/>
    <n v="175"/>
    <n v="190"/>
    <n v="10"/>
    <n v="10"/>
    <m/>
    <m/>
    <m/>
    <n v="385"/>
    <m/>
    <n v="388.04"/>
    <n v="3.0400000000000205"/>
    <m/>
  </r>
  <r>
    <m/>
    <m/>
    <s v="Ashley Owens"/>
    <s v="Regular"/>
    <x v="2"/>
    <m/>
    <n v="175"/>
    <n v="190"/>
    <n v="10"/>
    <n v="10"/>
    <m/>
    <m/>
    <m/>
    <n v="385"/>
    <m/>
    <n v="386.1"/>
    <n v="1.1000000000000227"/>
    <m/>
  </r>
  <r>
    <m/>
    <m/>
    <m/>
    <m/>
    <x v="4"/>
    <m/>
    <m/>
    <m/>
    <m/>
    <m/>
    <m/>
    <m/>
    <m/>
    <n v="0"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">
  <r>
    <d v="2025-10-02T00:00:00"/>
    <d v="2025-10-21T00:00:00"/>
    <s v="Miriam Anthony"/>
    <s v="Regular"/>
    <x v="0"/>
    <n v="19782747276"/>
    <n v="175"/>
    <n v="190"/>
    <n v="10"/>
    <m/>
    <m/>
    <m/>
    <m/>
    <n v="375"/>
    <n v="375"/>
    <m/>
    <m/>
  </r>
  <r>
    <d v="2025-10-02T00:00:00"/>
    <d v="2025-10-21T00:00:00"/>
    <s v="Omekula Austin"/>
    <s v="Regular"/>
    <x v="0"/>
    <s v="0000183194"/>
    <n v="175"/>
    <n v="190"/>
    <n v="10"/>
    <m/>
    <m/>
    <m/>
    <m/>
    <n v="375"/>
    <n v="375"/>
    <m/>
    <m/>
  </r>
  <r>
    <d v="2025-10-02T00:00:00"/>
    <d v="2025-10-21T00:00:00"/>
    <s v="Dayatra Baker White"/>
    <s v="DLM"/>
    <x v="1"/>
    <n v="351"/>
    <n v="175"/>
    <m/>
    <n v="10"/>
    <m/>
    <m/>
    <m/>
    <m/>
    <n v="185"/>
    <n v="185"/>
    <m/>
    <m/>
  </r>
  <r>
    <d v="2025-10-02T00:00:00"/>
    <d v="2025-10-31T00:00:00"/>
    <s v="Frances Bishop"/>
    <s v="Regular"/>
    <x v="1"/>
    <n v="2054"/>
    <n v="175"/>
    <m/>
    <n v="10"/>
    <m/>
    <m/>
    <m/>
    <m/>
    <n v="185"/>
    <n v="185"/>
    <m/>
    <m/>
  </r>
  <r>
    <d v="2025-10-02T00:00:00"/>
    <d v="2025-10-21T00:00:00"/>
    <s v="Beverly Singleton-Byrd"/>
    <s v="Regular"/>
    <x v="0"/>
    <s v="0000183247"/>
    <n v="175"/>
    <n v="190"/>
    <n v="10"/>
    <m/>
    <m/>
    <m/>
    <m/>
    <n v="375"/>
    <n v="375"/>
    <m/>
    <m/>
  </r>
  <r>
    <d v="2025-10-02T00:00:00"/>
    <d v="2025-10-21T00:00:00"/>
    <s v="Etoya Cade"/>
    <s v="Regular"/>
    <x v="1"/>
    <n v="2807"/>
    <n v="175"/>
    <n v="190"/>
    <n v="10"/>
    <m/>
    <m/>
    <m/>
    <m/>
    <n v="375"/>
    <n v="375"/>
    <m/>
    <m/>
  </r>
  <r>
    <d v="2025-10-17T00:00:00"/>
    <d v="2025-10-24T00:00:00"/>
    <s v="Monica Evans Culbreath"/>
    <s v="Regular"/>
    <x v="2"/>
    <m/>
    <n v="175"/>
    <n v="190"/>
    <n v="10"/>
    <m/>
    <m/>
    <m/>
    <m/>
    <n v="375"/>
    <m/>
    <n v="376.4"/>
    <n v="1.3999999999999773"/>
  </r>
  <r>
    <d v="2025-10-02T00:00:00"/>
    <d v="2025-10-21T00:00:00"/>
    <s v="Emily Dean"/>
    <s v="Regular"/>
    <x v="1"/>
    <n v="8034"/>
    <n v="175"/>
    <n v="190"/>
    <n v="10"/>
    <m/>
    <m/>
    <m/>
    <m/>
    <n v="375"/>
    <n v="375"/>
    <m/>
    <m/>
  </r>
  <r>
    <d v="2025-10-02T00:00:00"/>
    <d v="2025-10-21T00:00:00"/>
    <s v="Karen Coutz Ellman"/>
    <s v="DLM"/>
    <x v="1"/>
    <n v="3318"/>
    <n v="175"/>
    <m/>
    <n v="10"/>
    <m/>
    <m/>
    <m/>
    <m/>
    <n v="185"/>
    <n v="185"/>
    <m/>
    <m/>
  </r>
  <r>
    <d v="2025-10-02T00:00:00"/>
    <d v="2025-10-21T00:00:00"/>
    <s v="Doris Goins"/>
    <s v="DLM"/>
    <x v="1"/>
    <n v="1923"/>
    <n v="175"/>
    <m/>
    <n v="10"/>
    <m/>
    <m/>
    <m/>
    <m/>
    <n v="185"/>
    <n v="185"/>
    <m/>
    <m/>
  </r>
  <r>
    <d v="2025-10-02T00:00:00"/>
    <d v="2025-10-21T00:00:00"/>
    <s v="Karla G Welfare"/>
    <s v="GLM"/>
    <x v="1"/>
    <n v="2637"/>
    <n v="175"/>
    <m/>
    <n v="10"/>
    <m/>
    <m/>
    <m/>
    <m/>
    <n v="185"/>
    <n v="185"/>
    <m/>
    <m/>
  </r>
  <r>
    <d v="2025-10-02T00:00:00"/>
    <d v="2025-10-21T00:00:00"/>
    <s v="Tonya Harris"/>
    <s v="Regular"/>
    <x v="1"/>
    <n v="111"/>
    <n v="175"/>
    <n v="190"/>
    <n v="10"/>
    <m/>
    <m/>
    <m/>
    <m/>
    <n v="375"/>
    <n v="375"/>
    <m/>
    <m/>
  </r>
  <r>
    <d v="2025-10-02T00:00:00"/>
    <d v="2025-10-21T00:00:00"/>
    <s v="Emion Hemphill-Moore"/>
    <s v="Regular"/>
    <x v="0"/>
    <n v="38044765978"/>
    <n v="175"/>
    <n v="190"/>
    <n v="10"/>
    <m/>
    <m/>
    <m/>
    <m/>
    <n v="375"/>
    <n v="375"/>
    <m/>
    <m/>
  </r>
  <r>
    <d v="2025-10-02T00:00:00"/>
    <d v="2025-10-21T00:00:00"/>
    <s v="Doris Hill"/>
    <s v="DLM"/>
    <x v="1"/>
    <n v="3959"/>
    <n v="175"/>
    <m/>
    <n v="5"/>
    <m/>
    <m/>
    <m/>
    <m/>
    <n v="180"/>
    <n v="180"/>
    <m/>
    <m/>
  </r>
  <r>
    <d v="2025-10-02T00:00:00"/>
    <d v="2025-10-21T00:00:00"/>
    <s v="Gracieta Jackson"/>
    <s v="Regular"/>
    <x v="1"/>
    <n v="1164"/>
    <n v="175"/>
    <n v="190"/>
    <n v="10"/>
    <m/>
    <m/>
    <m/>
    <m/>
    <n v="375"/>
    <n v="375"/>
    <m/>
    <m/>
  </r>
  <r>
    <d v="2025-10-02T00:00:00"/>
    <d v="2025-10-21T00:00:00"/>
    <s v="Cereasa Justice"/>
    <s v="Regular"/>
    <x v="1"/>
    <n v="2959"/>
    <n v="175"/>
    <n v="190"/>
    <n v="10"/>
    <m/>
    <m/>
    <m/>
    <m/>
    <n v="375"/>
    <n v="375"/>
    <m/>
    <m/>
  </r>
  <r>
    <d v="2025-10-02T00:00:00"/>
    <d v="2025-10-21T00:00:00"/>
    <s v="Carrie Lake"/>
    <s v="Regular"/>
    <x v="3"/>
    <m/>
    <n v="175"/>
    <n v="190"/>
    <n v="10"/>
    <m/>
    <m/>
    <n v="30"/>
    <m/>
    <n v="405"/>
    <n v="405"/>
    <m/>
    <m/>
  </r>
  <r>
    <d v="2025-10-02T00:00:00"/>
    <d v="2025-10-21T00:00:00"/>
    <s v="Vickie Lyles"/>
    <s v="Regular"/>
    <x v="1"/>
    <n v="6288"/>
    <n v="175"/>
    <n v="190"/>
    <n v="10"/>
    <m/>
    <m/>
    <m/>
    <m/>
    <n v="375"/>
    <n v="375"/>
    <m/>
    <m/>
  </r>
  <r>
    <d v="2025-10-02T00:00:00"/>
    <d v="2025-10-21T00:00:00"/>
    <s v="Darlene Miller"/>
    <s v="Regular"/>
    <x v="1"/>
    <n v="5054"/>
    <n v="175"/>
    <n v="190"/>
    <n v="10"/>
    <m/>
    <m/>
    <m/>
    <m/>
    <n v="375"/>
    <n v="375"/>
    <m/>
    <m/>
  </r>
  <r>
    <d v="2025-10-02T00:00:00"/>
    <d v="2025-10-21T00:00:00"/>
    <s v="Emma Owens"/>
    <s v="DLM"/>
    <x v="1"/>
    <n v="4964"/>
    <n v="175"/>
    <m/>
    <n v="10"/>
    <m/>
    <m/>
    <m/>
    <m/>
    <n v="185"/>
    <n v="185"/>
    <m/>
    <m/>
  </r>
  <r>
    <d v="2025-10-02T00:00:00"/>
    <d v="2025-10-21T00:00:00"/>
    <s v="Tracie Stafford"/>
    <s v="GLM"/>
    <x v="1"/>
    <n v="4808"/>
    <n v="175"/>
    <m/>
    <n v="10"/>
    <m/>
    <m/>
    <m/>
    <m/>
    <n v="185"/>
    <n v="185"/>
    <m/>
    <m/>
  </r>
  <r>
    <d v="2025-10-02T00:00:00"/>
    <d v="2025-10-21T00:00:00"/>
    <s v="Lateesha Thomas Jackson"/>
    <s v="Regular"/>
    <x v="0"/>
    <n v="38173194134"/>
    <n v="175"/>
    <n v="190"/>
    <n v="10"/>
    <m/>
    <m/>
    <m/>
    <m/>
    <n v="375"/>
    <n v="375"/>
    <m/>
    <m/>
  </r>
  <r>
    <d v="2025-10-02T00:00:00"/>
    <d v="2025-10-21T00:00:00"/>
    <s v="Denise Walker"/>
    <s v="Regular"/>
    <x v="1"/>
    <n v="5002"/>
    <n v="175"/>
    <n v="190"/>
    <n v="10"/>
    <m/>
    <m/>
    <m/>
    <m/>
    <n v="375"/>
    <n v="375"/>
    <m/>
    <m/>
  </r>
  <r>
    <d v="2025-10-02T00:00:00"/>
    <d v="2025-10-21T00:00:00"/>
    <s v="Alfreda Walker-Smith"/>
    <s v="Regular"/>
    <x v="1"/>
    <n v="5001"/>
    <n v="175"/>
    <n v="190"/>
    <n v="10"/>
    <m/>
    <m/>
    <m/>
    <m/>
    <n v="375"/>
    <n v="375"/>
    <m/>
    <m/>
  </r>
  <r>
    <d v="2025-10-02T00:00:00"/>
    <d v="2025-10-21T00:00:00"/>
    <s v="Monique Williams"/>
    <s v="Regular"/>
    <x v="1"/>
    <n v="2959"/>
    <n v="175"/>
    <n v="190"/>
    <n v="10"/>
    <m/>
    <m/>
    <m/>
    <m/>
    <n v="375"/>
    <n v="375"/>
    <m/>
    <m/>
  </r>
  <r>
    <d v="2025-10-17T00:00:00"/>
    <d v="2025-10-24T00:00:00"/>
    <s v="Zahria Jones"/>
    <s v="Regular"/>
    <x v="2"/>
    <m/>
    <m/>
    <n v="190"/>
    <n v="10"/>
    <m/>
    <m/>
    <m/>
    <m/>
    <n v="200"/>
    <m/>
    <n v="200.81"/>
    <n v="0.81000000000000227"/>
  </r>
  <r>
    <d v="2025-10-17T00:00:00"/>
    <d v="2025-10-24T00:00:00"/>
    <s v="Keosha  Scott"/>
    <s v="Regular"/>
    <x v="2"/>
    <m/>
    <n v="175"/>
    <n v="190"/>
    <n v="10"/>
    <m/>
    <m/>
    <m/>
    <m/>
    <n v="375"/>
    <m/>
    <n v="376.4"/>
    <n v="1.3999999999999773"/>
  </r>
  <r>
    <d v="2025-10-17T00:00:00"/>
    <d v="2025-10-24T00:00:00"/>
    <s v="Nurit Sexton"/>
    <s v="Regular"/>
    <x v="2"/>
    <m/>
    <n v="175"/>
    <n v="190"/>
    <n v="10"/>
    <m/>
    <m/>
    <m/>
    <m/>
    <n v="375"/>
    <m/>
    <n v="375.43"/>
    <n v="0.43000000000000682"/>
  </r>
  <r>
    <d v="2025-10-17T00:00:00"/>
    <d v="2025-10-24T00:00:00"/>
    <s v="Tonia Wideman"/>
    <s v="Regular"/>
    <x v="2"/>
    <m/>
    <n v="175"/>
    <n v="190"/>
    <n v="10"/>
    <m/>
    <m/>
    <m/>
    <m/>
    <n v="375"/>
    <m/>
    <n v="375.43"/>
    <n v="0.43000000000000682"/>
  </r>
  <r>
    <d v="2025-10-17T00:00:00"/>
    <d v="2025-10-24T00:00:00"/>
    <s v="LaCheryl Smith Coleman"/>
    <s v="Regular"/>
    <x v="2"/>
    <m/>
    <n v="175"/>
    <n v="190"/>
    <n v="10"/>
    <m/>
    <m/>
    <m/>
    <m/>
    <n v="375"/>
    <m/>
    <n v="376.4"/>
    <n v="1.3999999999999773"/>
  </r>
  <r>
    <d v="2025-10-17T00:00:00"/>
    <d v="2025-10-24T00:00:00"/>
    <s v="Nanyamka S Jones"/>
    <s v="Regular"/>
    <x v="2"/>
    <m/>
    <n v="175"/>
    <n v="190"/>
    <n v="10"/>
    <m/>
    <m/>
    <m/>
    <m/>
    <n v="375"/>
    <m/>
    <n v="376.4"/>
    <n v="1.3999999999999773"/>
  </r>
  <r>
    <d v="2025-10-07T00:00:00"/>
    <d v="2025-10-21T00:00:00"/>
    <s v="Laquana Black"/>
    <s v="Regular"/>
    <x v="1"/>
    <n v="2460"/>
    <n v="175"/>
    <n v="190"/>
    <n v="10"/>
    <m/>
    <m/>
    <m/>
    <m/>
    <n v="375"/>
    <n v="375"/>
    <m/>
    <m/>
  </r>
  <r>
    <d v="2025-10-07T00:00:00"/>
    <d v="2025-10-21T00:00:00"/>
    <s v="Kimberly Brown Shuford"/>
    <s v="Regular"/>
    <x v="1"/>
    <n v="6008"/>
    <n v="175"/>
    <n v="190"/>
    <n v="10"/>
    <m/>
    <m/>
    <m/>
    <m/>
    <n v="375"/>
    <n v="375"/>
    <m/>
    <m/>
  </r>
  <r>
    <d v="2025-10-17T00:00:00"/>
    <d v="2025-10-24T00:00:00"/>
    <s v="Shalundra Bruton"/>
    <s v="Regular"/>
    <x v="2"/>
    <m/>
    <n v="175"/>
    <n v="190"/>
    <n v="10"/>
    <m/>
    <m/>
    <m/>
    <m/>
    <n v="375"/>
    <m/>
    <n v="376.4"/>
    <n v="1.3999999999999773"/>
  </r>
  <r>
    <d v="2025-10-17T00:00:00"/>
    <d v="2025-10-24T00:00:00"/>
    <s v="Meliah Jefferson"/>
    <s v="Regular"/>
    <x v="2"/>
    <m/>
    <n v="175"/>
    <n v="190"/>
    <n v="10"/>
    <m/>
    <m/>
    <m/>
    <m/>
    <n v="375"/>
    <m/>
    <n v="376.4"/>
    <n v="1.3999999999999773"/>
  </r>
  <r>
    <d v="2025-10-07T00:00:00"/>
    <d v="2025-10-21T00:00:00"/>
    <s v="Teliyah Jeter"/>
    <s v="Regular"/>
    <x v="1"/>
    <n v="2460"/>
    <n v="175"/>
    <n v="190"/>
    <n v="10"/>
    <m/>
    <m/>
    <m/>
    <m/>
    <n v="375"/>
    <n v="375"/>
    <m/>
    <m/>
  </r>
  <r>
    <d v="2025-10-17T00:00:00"/>
    <d v="2025-10-24T00:00:00"/>
    <s v="Janie Johnson"/>
    <s v="Regular"/>
    <x v="2"/>
    <m/>
    <n v="175"/>
    <n v="190"/>
    <n v="10"/>
    <m/>
    <m/>
    <m/>
    <m/>
    <n v="375"/>
    <m/>
    <n v="375.43"/>
    <n v="0.43000000000000682"/>
  </r>
  <r>
    <d v="2025-10-17T00:00:00"/>
    <d v="2025-10-24T00:00:00"/>
    <s v="Alicia Rohan"/>
    <s v="Regular"/>
    <x v="2"/>
    <m/>
    <n v="175"/>
    <n v="190"/>
    <n v="10"/>
    <m/>
    <m/>
    <m/>
    <m/>
    <n v="375"/>
    <m/>
    <n v="376.4"/>
    <n v="1.3999999999999773"/>
  </r>
  <r>
    <d v="2025-10-09T00:00:00"/>
    <d v="2025-10-21T00:00:00"/>
    <s v="Sarah Beasley"/>
    <s v="DLM"/>
    <x v="1"/>
    <n v="7914"/>
    <n v="175"/>
    <m/>
    <n v="10"/>
    <m/>
    <m/>
    <m/>
    <m/>
    <n v="185"/>
    <n v="185"/>
    <m/>
    <m/>
  </r>
  <r>
    <d v="2025-10-09T00:00:00"/>
    <d v="2025-10-21T00:00:00"/>
    <s v="Fenice Glenn"/>
    <s v="Regular"/>
    <x v="1"/>
    <n v="851"/>
    <n v="175"/>
    <n v="190"/>
    <n v="10"/>
    <m/>
    <n v="0"/>
    <n v="30"/>
    <n v="25"/>
    <n v="430"/>
    <m/>
    <m/>
    <m/>
  </r>
  <r>
    <d v="2025-10-09T00:00:00"/>
    <d v="2025-10-21T00:00:00"/>
    <s v="Doris Hill"/>
    <s v="DLM"/>
    <x v="1"/>
    <n v="3961"/>
    <m/>
    <m/>
    <n v="10"/>
    <m/>
    <m/>
    <m/>
    <m/>
    <n v="10"/>
    <n v="10"/>
    <m/>
    <n v="5"/>
  </r>
  <r>
    <d v="2025-10-09T00:00:00"/>
    <d v="2025-10-21T00:00:00"/>
    <s v="Shaylunn Tolbert"/>
    <s v="Regular"/>
    <x v="1"/>
    <n v="2246"/>
    <n v="175"/>
    <n v="190"/>
    <n v="10"/>
    <m/>
    <m/>
    <m/>
    <m/>
    <n v="375"/>
    <m/>
    <m/>
    <m/>
  </r>
  <r>
    <d v="2025-10-09T00:00:00"/>
    <m/>
    <s v="Germany Alumnae"/>
    <m/>
    <x v="1"/>
    <n v="1565"/>
    <n v="0"/>
    <m/>
    <m/>
    <m/>
    <m/>
    <m/>
    <n v="58.33"/>
    <n v="58.33"/>
    <m/>
    <m/>
    <n v="58.33"/>
  </r>
  <r>
    <d v="2025-10-17T00:00:00"/>
    <d v="2025-10-24T00:00:00"/>
    <s v="Alicia Houston"/>
    <s v="Regular"/>
    <x v="2"/>
    <m/>
    <n v="175"/>
    <n v="190"/>
    <n v="10"/>
    <m/>
    <m/>
    <m/>
    <m/>
    <n v="375"/>
    <m/>
    <n v="376.4"/>
    <n v="1.3999999999999773"/>
  </r>
  <r>
    <d v="2025-10-17T00:00:00"/>
    <d v="2025-10-24T00:00:00"/>
    <s v="Paris Moss"/>
    <s v="Regular"/>
    <x v="2"/>
    <m/>
    <n v="175"/>
    <n v="190"/>
    <n v="10"/>
    <m/>
    <m/>
    <m/>
    <m/>
    <n v="375"/>
    <m/>
    <n v="376.4"/>
    <n v="1.3999999999999773"/>
  </r>
  <r>
    <d v="2025-10-17T00:00:00"/>
    <d v="2025-10-24T00:00:00"/>
    <s v="Sherlyn Kelly-Thompson"/>
    <s v="GLM"/>
    <x v="2"/>
    <m/>
    <n v="175"/>
    <m/>
    <n v="10"/>
    <m/>
    <m/>
    <m/>
    <m/>
    <n v="185"/>
    <m/>
    <n v="187.23"/>
    <n v="2.2299999999999898"/>
  </r>
  <r>
    <d v="2025-10-14T00:00:00"/>
    <d v="2025-10-21T00:00:00"/>
    <s v="Jacqueline Hunter-Booker"/>
    <s v="Regular"/>
    <x v="1"/>
    <n v="1565"/>
    <n v="175"/>
    <n v="190"/>
    <n v="10"/>
    <m/>
    <m/>
    <n v="30"/>
    <m/>
    <n v="405"/>
    <n v="405"/>
    <m/>
    <m/>
  </r>
  <r>
    <d v="2025-10-17T00:00:00"/>
    <d v="2025-10-24T00:00:00"/>
    <s v="stephanie yarbrough"/>
    <s v="DLM"/>
    <x v="2"/>
    <m/>
    <n v="175"/>
    <m/>
    <n v="10"/>
    <m/>
    <m/>
    <m/>
    <m/>
    <n v="185"/>
    <m/>
    <n v="185.29"/>
    <n v="0.28999999999999204"/>
  </r>
  <r>
    <d v="2025-10-28T00:00:00"/>
    <m/>
    <s v="Velita Jones"/>
    <s v="Regular"/>
    <x v="2"/>
    <m/>
    <n v="163.79"/>
    <n v="190"/>
    <n v="10"/>
    <n v="0"/>
    <m/>
    <m/>
    <m/>
    <n v="363.78999999999996"/>
    <m/>
    <n v="363.79"/>
    <n v="0"/>
  </r>
  <r>
    <d v="2025-10-28T00:00:00"/>
    <d v="2025-10-31T00:00:00"/>
    <s v="Tanieya Dawkins"/>
    <s v="Regular"/>
    <x v="2"/>
    <m/>
    <n v="175"/>
    <n v="190"/>
    <n v="10"/>
    <m/>
    <m/>
    <m/>
    <m/>
    <n v="375"/>
    <m/>
    <n v="376.4"/>
    <n v="1.3999999999999773"/>
  </r>
  <r>
    <d v="2025-10-28T00:00:00"/>
    <m/>
    <s v="LaToya Dodson"/>
    <s v="Regular"/>
    <x v="2"/>
    <m/>
    <n v="175"/>
    <n v="190"/>
    <n v="10"/>
    <m/>
    <n v="0"/>
    <m/>
    <m/>
    <n v="375"/>
    <m/>
    <n v="378.34"/>
    <n v="0"/>
  </r>
  <r>
    <d v="2025-10-23T00:00:00"/>
    <d v="2025-10-31T00:00:00"/>
    <s v="Nakeyshia Welch"/>
    <s v="Regular"/>
    <x v="1"/>
    <n v="2365"/>
    <n v="175"/>
    <n v="190"/>
    <n v="10"/>
    <m/>
    <m/>
    <m/>
    <m/>
    <n v="375"/>
    <n v="375"/>
    <m/>
    <m/>
  </r>
  <r>
    <d v="2025-10-23T00:00:00"/>
    <d v="2025-10-31T00:00:00"/>
    <s v="Cheryl Grantham"/>
    <s v="Regular"/>
    <x v="0"/>
    <s v="22-107468282"/>
    <n v="175"/>
    <n v="190"/>
    <n v="10"/>
    <m/>
    <m/>
    <m/>
    <m/>
    <n v="375"/>
    <n v="375"/>
    <m/>
    <m/>
  </r>
  <r>
    <d v="2025-10-23T00:00:00"/>
    <d v="2025-10-31T00:00:00"/>
    <s v="Frances Bishop"/>
    <s v="Regular"/>
    <x v="1"/>
    <n v="2463"/>
    <m/>
    <n v="190"/>
    <m/>
    <m/>
    <m/>
    <m/>
    <m/>
    <n v="190"/>
    <n v="190"/>
    <m/>
    <m/>
  </r>
  <r>
    <d v="2025-10-28T00:00:00"/>
    <d v="2025-10-31T00:00:00"/>
    <s v="Corliss Outley"/>
    <s v="DLM"/>
    <x v="2"/>
    <m/>
    <n v="175"/>
    <m/>
    <n v="10"/>
    <m/>
    <m/>
    <m/>
    <m/>
    <n v="185"/>
    <m/>
    <n v="194.99"/>
    <n v="9.9900000000000091"/>
  </r>
  <r>
    <m/>
    <m/>
    <s v="Pamela Johnson Bembery"/>
    <s v="DLM"/>
    <x v="2"/>
    <m/>
    <n v="175"/>
    <m/>
    <n v="10"/>
    <m/>
    <m/>
    <m/>
    <m/>
    <n v="185"/>
    <m/>
    <n v="185.29"/>
    <n v="0.28999999999999204"/>
  </r>
  <r>
    <m/>
    <m/>
    <s v="Stacey Staggers"/>
    <s v="Regular"/>
    <x v="2"/>
    <m/>
    <n v="175"/>
    <n v="190"/>
    <n v="10"/>
    <n v="10"/>
    <m/>
    <m/>
    <m/>
    <n v="385"/>
    <m/>
    <n v="388.04"/>
    <n v="3.0400000000000205"/>
  </r>
  <r>
    <m/>
    <m/>
    <s v="Ashley Owens"/>
    <s v="Regular"/>
    <x v="2"/>
    <m/>
    <n v="175"/>
    <n v="190"/>
    <n v="10"/>
    <n v="10"/>
    <m/>
    <m/>
    <m/>
    <n v="385"/>
    <m/>
    <n v="386.1"/>
    <n v="1.1000000000000227"/>
  </r>
  <r>
    <m/>
    <m/>
    <m/>
    <m/>
    <x v="4"/>
    <m/>
    <m/>
    <m/>
    <m/>
    <m/>
    <m/>
    <m/>
    <m/>
    <n v="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D81FF8B-17BD-4D73-89DD-15A97DD84F98}" name="PivotTable2" cacheId="6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A3:I10" firstHeaderRow="1" firstDataRow="2" firstDataCol="1"/>
  <pivotFields count="18"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axis="axisRow" compact="0" outline="0" subtotalTop="0" multipleItemSelectionAllowed="1" showAll="0">
      <items count="6">
        <item x="1"/>
        <item x="4"/>
        <item x="2"/>
        <item x="0"/>
        <item x="3"/>
        <item t="default"/>
      </items>
    </pivotField>
    <pivotField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compact="0" outline="0" subtotalTop="0" showAll="0"/>
    <pivotField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compact="0" outline="0" subtotalTop="0" showAll="0"/>
    <pivotField compact="0" outline="0" subtotalTop="0" showAll="0"/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(Total Rec'd via CK/MO/$" fld="14" baseField="0" baseItem="0"/>
    <dataField name=" Total Rec'd via PP" fld="15" baseField="0" baseItem="0"/>
    <dataField name="Sum of Nat'l Dues  2026" fld="7" baseField="0" baseItem="0"/>
    <dataField name="Sum of Per Capita Fee  2026" fld="8" baseField="0" baseItem="0"/>
    <dataField name="Sum of Local Dues  2026" fld="6" baseField="0" baseItem="0"/>
    <dataField name="Sum of Late Fee - (October-December)" fld="9" baseField="0" baseItem="0"/>
    <dataField name="Sum of Member @ large" fld="12" baseField="0" baseItem="0"/>
    <dataField name=" Total Due" fld="13" baseField="0" baseItem="0"/>
  </dataFields>
  <formats count="11">
    <format dxfId="31">
      <pivotArea type="all" dataOnly="0" outline="0" fieldPosition="0"/>
    </format>
    <format dxfId="30">
      <pivotArea outline="0" collapsedLevelsAreSubtotals="1" fieldPosition="0"/>
    </format>
    <format dxfId="29">
      <pivotArea field="4" type="button" dataOnly="0" labelOnly="1" outline="0" axis="axisRow" fieldPosition="0"/>
    </format>
    <format dxfId="28">
      <pivotArea dataOnly="0" labelOnly="1" grandRow="1" outline="0" fieldPosition="0"/>
    </format>
    <format dxfId="27">
      <pivotArea outline="0" collapsedLevelsAreSubtotals="1" fieldPosition="0"/>
    </format>
    <format dxfId="26">
      <pivotArea type="all" dataOnly="0" outline="0" fieldPosition="0"/>
    </format>
    <format dxfId="25">
      <pivotArea outline="0" collapsedLevelsAreSubtotals="1" fieldPosition="0"/>
    </format>
    <format dxfId="24">
      <pivotArea type="origin" dataOnly="0" labelOnly="1" outline="0" fieldPosition="0"/>
    </format>
    <format dxfId="23">
      <pivotArea field="-2" type="button" dataOnly="0" labelOnly="1" outline="0" axis="axisCol" fieldPosition="0"/>
    </format>
    <format dxfId="22">
      <pivotArea type="topRight" dataOnly="0" labelOnly="1" outline="0" fieldPosition="0"/>
    </format>
    <format dxfId="21">
      <pivotArea dataOnly="0" labelOnly="1" outline="0" fieldPosition="0">
        <references count="1">
          <reference field="4294967294" count="1"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ED9793-2BF8-4DDE-A1F7-2C6E67A289D9}" name="PivotTable1" cacheId="6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A14:C20" firstHeaderRow="1" firstDataRow="2" firstDataCol="1"/>
  <pivotFields count="17">
    <pivotField compact="0" outline="0" showAll="0"/>
    <pivotField compact="0" outline="0" showAll="0"/>
    <pivotField compact="0" outline="0" showAll="0"/>
    <pivotField compact="0" outline="0" subtotalTop="0" showAll="0"/>
    <pivotField axis="axisRow" compact="0" outline="0" showAll="0">
      <items count="7">
        <item x="1"/>
        <item x="2"/>
        <item h="1" x="4"/>
        <item m="1" x="5"/>
        <item x="0"/>
        <item x="3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howAll="0"/>
    <pivotField compact="0" outline="0" showAll="0"/>
    <pivotField compact="0" outline="0" showAll="0"/>
    <pivotField compact="0" outline="0" subtotalTop="0" showAll="0"/>
    <pivotField compact="0" numFmtId="44" outline="0" showAll="0"/>
    <pivotField dataField="1" compact="0" outline="0" showAll="0"/>
    <pivotField dataField="1" compact="0" outline="0" showAll="0"/>
    <pivotField compact="0" outline="0" showAll="0"/>
  </pivotFields>
  <rowFields count="1">
    <field x="4"/>
  </rowFields>
  <rowItems count="5">
    <i>
      <x/>
    </i>
    <i>
      <x v="1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 Total Rec'd via CK/MO/$" fld="14" baseField="0" baseItem="0"/>
    <dataField name=" Total Rec'd via PP" fld="15" baseField="0" baseItem="0"/>
  </dataFields>
  <formats count="10">
    <format dxfId="41">
      <pivotArea outline="0" collapsedLevelsAreSubtotals="1" fieldPosition="0"/>
    </format>
    <format dxfId="40">
      <pivotArea type="all" dataOnly="0" outline="0" fieldPosition="0"/>
    </format>
    <format dxfId="39">
      <pivotArea outline="0" collapsedLevelsAreSubtotals="1" fieldPosition="0"/>
    </format>
    <format dxfId="38">
      <pivotArea type="origin" dataOnly="0" labelOnly="1" outline="0" fieldPosition="0"/>
    </format>
    <format dxfId="37">
      <pivotArea field="-2" type="button" dataOnly="0" labelOnly="1" outline="0" axis="axisCol" fieldPosition="0"/>
    </format>
    <format dxfId="36">
      <pivotArea type="topRight" dataOnly="0" labelOnly="1" outline="0" fieldPosition="0"/>
    </format>
    <format dxfId="35">
      <pivotArea field="4" type="button" dataOnly="0" labelOnly="1" outline="0" axis="axisRow" fieldPosition="0"/>
    </format>
    <format dxfId="34">
      <pivotArea dataOnly="0" labelOnly="1" outline="0" fieldPosition="0">
        <references count="1">
          <reference field="4" count="0"/>
        </references>
      </pivotArea>
    </format>
    <format dxfId="33">
      <pivotArea dataOnly="0" labelOnly="1" grandRow="1" outline="0" fieldPosition="0"/>
    </format>
    <format dxfId="3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001"/>
  <sheetViews>
    <sheetView tabSelected="1" workbookViewId="0">
      <selection activeCell="C31" sqref="C31"/>
    </sheetView>
  </sheetViews>
  <sheetFormatPr defaultColWidth="14.44140625" defaultRowHeight="15" customHeight="1" x14ac:dyDescent="0.25"/>
  <cols>
    <col min="1" max="1" width="42.44140625" style="3" customWidth="1"/>
    <col min="2" max="2" width="16" style="3" customWidth="1"/>
    <col min="3" max="3" width="7.33203125" style="49" bestFit="1" customWidth="1"/>
    <col min="4" max="4" width="38.6640625" style="3" bestFit="1" customWidth="1"/>
    <col min="5" max="5" width="9.109375" style="3" customWidth="1"/>
    <col min="6" max="6" width="10.109375" style="3" customWidth="1"/>
    <col min="7" max="24" width="9.109375" style="3" customWidth="1"/>
    <col min="25" max="16384" width="14.44140625" style="3"/>
  </cols>
  <sheetData>
    <row r="1" spans="1:24" ht="18" customHeight="1" x14ac:dyDescent="0.25">
      <c r="A1" s="105" t="s">
        <v>0</v>
      </c>
      <c r="B1" s="105"/>
      <c r="C1" s="80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8" customHeight="1" x14ac:dyDescent="0.25">
      <c r="A2" s="105" t="s">
        <v>1</v>
      </c>
      <c r="B2" s="105"/>
      <c r="C2" s="8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8" customHeight="1" x14ac:dyDescent="0.25">
      <c r="A3" s="105" t="s">
        <v>2</v>
      </c>
      <c r="B3" s="105"/>
      <c r="C3" s="80"/>
      <c r="D3" s="69" t="s">
        <v>56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8" customHeight="1" x14ac:dyDescent="0.25">
      <c r="A4" s="105" t="s">
        <v>36</v>
      </c>
      <c r="B4" s="105"/>
      <c r="C4" s="80"/>
      <c r="D4" s="68">
        <v>256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4.25" customHeight="1" x14ac:dyDescent="0.25">
      <c r="B5" s="4"/>
    </row>
    <row r="6" spans="1:24" ht="14.25" customHeight="1" x14ac:dyDescent="0.25">
      <c r="A6" s="5" t="s">
        <v>3</v>
      </c>
      <c r="B6" s="4"/>
      <c r="C6" s="80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4.25" customHeight="1" x14ac:dyDescent="0.25">
      <c r="A7" s="6">
        <v>45931</v>
      </c>
      <c r="B7" s="7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4.25" customHeight="1" x14ac:dyDescent="0.25">
      <c r="A8" s="7"/>
      <c r="B8" s="7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5" customHeight="1" x14ac:dyDescent="0.25">
      <c r="A9" s="8" t="s">
        <v>21</v>
      </c>
      <c r="B9" s="9"/>
      <c r="C9" s="51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5" customHeight="1" x14ac:dyDescent="0.25">
      <c r="A10" s="8"/>
      <c r="B10" s="9"/>
      <c r="C10" s="51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5" customHeight="1" x14ac:dyDescent="0.25">
      <c r="A11" s="10" t="s">
        <v>4</v>
      </c>
      <c r="B11" s="11"/>
      <c r="C11" s="51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4.25" customHeight="1" x14ac:dyDescent="0.25">
      <c r="A12" s="12" t="s">
        <v>11</v>
      </c>
      <c r="B12" s="4">
        <f>GETPIVOTDATA("(Total Rec'd via CK/MO/$",Pivots!$A$3,"Payment Type","Cash")</f>
        <v>405</v>
      </c>
      <c r="C12" s="51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4.25" customHeight="1" x14ac:dyDescent="0.25">
      <c r="A13" s="12" t="s">
        <v>13</v>
      </c>
      <c r="B13" s="4">
        <v>0</v>
      </c>
      <c r="C13" s="51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14.25" customHeight="1" x14ac:dyDescent="0.25">
      <c r="A14" s="12" t="s">
        <v>10</v>
      </c>
      <c r="B14" s="4">
        <f>GETPIVOTDATA(" Total Rec'd via CK/MO/$",Pivots!$A$14,"Payment Type","Check")</f>
        <v>7515</v>
      </c>
      <c r="C14" s="51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4.25" customHeight="1" x14ac:dyDescent="0.25">
      <c r="A15" s="3" t="s">
        <v>47</v>
      </c>
      <c r="B15" s="4">
        <f>GETPIVOTDATA(" Total Rec'd via CK/MO/$",Pivots!$A$14,"Payment Type","Money Order")</f>
        <v>2250</v>
      </c>
      <c r="C15" s="8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ht="14.25" customHeight="1" x14ac:dyDescent="0.25">
      <c r="A16" s="12" t="s">
        <v>51</v>
      </c>
      <c r="B16" s="4">
        <f>GETPIVOTDATA(" Total Rec'd via PP",Pivots!$A$14,"Payment Type","Paypal")</f>
        <v>7360.1699999999992</v>
      </c>
      <c r="C16" s="8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8" spans="1:24" ht="14.25" customHeight="1" x14ac:dyDescent="0.25">
      <c r="A18" s="13" t="s">
        <v>5</v>
      </c>
      <c r="B18" s="9">
        <f>SUM(B12:B16)</f>
        <v>17530.169999999998</v>
      </c>
      <c r="C18" s="82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13.8" x14ac:dyDescent="0.25">
      <c r="A19" s="14"/>
      <c r="B19" s="15"/>
      <c r="C19" s="83"/>
      <c r="D19" s="4"/>
      <c r="E19" s="16"/>
      <c r="F19" s="17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13.8" x14ac:dyDescent="0.25">
      <c r="A20" s="18" t="s">
        <v>12</v>
      </c>
      <c r="B20" s="19">
        <f>B18</f>
        <v>17530.169999999998</v>
      </c>
      <c r="C20" s="84"/>
      <c r="D20" s="4"/>
      <c r="E20" s="4"/>
      <c r="F20" s="17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14.25" customHeight="1" x14ac:dyDescent="0.25">
      <c r="A21" s="20"/>
      <c r="B21" s="13"/>
    </row>
    <row r="22" spans="1:24" ht="14.25" customHeight="1" x14ac:dyDescent="0.25">
      <c r="A22" s="8" t="s">
        <v>22</v>
      </c>
      <c r="B22" s="4">
        <f>'Oct 2025 Detail'!R63</f>
        <v>96.36999999999982</v>
      </c>
      <c r="C22" s="85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4.25" customHeight="1" x14ac:dyDescent="0.25">
      <c r="A23" s="21" t="s">
        <v>30</v>
      </c>
      <c r="B23" s="4">
        <v>0</v>
      </c>
    </row>
    <row r="24" spans="1:24" ht="14.25" customHeight="1" thickBot="1" x14ac:dyDescent="0.3">
      <c r="A24" s="21" t="s">
        <v>31</v>
      </c>
      <c r="B24" s="50">
        <v>0</v>
      </c>
    </row>
    <row r="25" spans="1:24" ht="14.25" customHeight="1" thickTop="1" x14ac:dyDescent="0.25">
      <c r="A25" s="21"/>
      <c r="B25" s="4"/>
    </row>
    <row r="26" spans="1:24" ht="14.25" customHeight="1" x14ac:dyDescent="0.25">
      <c r="A26" s="20" t="s">
        <v>28</v>
      </c>
      <c r="B26" s="19">
        <f>SUM(B22:B24)</f>
        <v>96.36999999999982</v>
      </c>
    </row>
    <row r="27" spans="1:24" ht="14.25" customHeight="1" x14ac:dyDescent="0.25">
      <c r="A27" s="20"/>
      <c r="B27" s="19"/>
    </row>
    <row r="28" spans="1:24" ht="14.25" customHeight="1" x14ac:dyDescent="0.25">
      <c r="A28" s="20" t="s">
        <v>33</v>
      </c>
      <c r="B28" s="19">
        <f>+B20-B26</f>
        <v>17433.8</v>
      </c>
    </row>
    <row r="29" spans="1:24" ht="14.25" customHeight="1" x14ac:dyDescent="0.25">
      <c r="A29" s="20"/>
      <c r="B29" s="19"/>
    </row>
    <row r="30" spans="1:24" ht="15.75" customHeight="1" x14ac:dyDescent="0.25">
      <c r="A30" s="89" t="s">
        <v>27</v>
      </c>
      <c r="B30" s="90">
        <v>959.43</v>
      </c>
      <c r="C30" s="91">
        <v>4.43</v>
      </c>
    </row>
    <row r="31" spans="1:24" ht="15.75" customHeight="1" x14ac:dyDescent="0.25">
      <c r="A31" s="12"/>
      <c r="B31" s="22"/>
    </row>
    <row r="32" spans="1:24" ht="15.75" customHeight="1" x14ac:dyDescent="0.25">
      <c r="A32" s="23"/>
      <c r="B32" s="4"/>
      <c r="C32" s="86"/>
    </row>
    <row r="33" spans="1:24" ht="21" customHeight="1" x14ac:dyDescent="0.25">
      <c r="A33" s="25"/>
      <c r="B33" s="4"/>
      <c r="C33" s="84"/>
    </row>
    <row r="34" spans="1:24" ht="21" customHeight="1" x14ac:dyDescent="0.25">
      <c r="A34" s="25"/>
      <c r="B34" s="4"/>
      <c r="C34" s="84"/>
    </row>
    <row r="35" spans="1:24" ht="15.75" customHeight="1" x14ac:dyDescent="0.25">
      <c r="A35" s="23"/>
      <c r="B35" s="4"/>
    </row>
    <row r="36" spans="1:24" ht="15.75" customHeight="1" x14ac:dyDescent="0.25">
      <c r="A36" s="26"/>
      <c r="B36" s="24"/>
    </row>
    <row r="37" spans="1:24" ht="14.25" customHeight="1" x14ac:dyDescent="0.25">
      <c r="A37" s="27"/>
      <c r="B37" s="28"/>
      <c r="C37" s="80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  <row r="38" spans="1:24" ht="14.25" customHeight="1" x14ac:dyDescent="0.25">
      <c r="A38" s="27"/>
      <c r="B38" s="28"/>
      <c r="C38" s="87"/>
    </row>
    <row r="39" spans="1:24" ht="14.25" customHeight="1" x14ac:dyDescent="0.25">
      <c r="A39" s="27"/>
      <c r="B39" s="28"/>
      <c r="C39" s="88"/>
    </row>
    <row r="40" spans="1:24" ht="14.25" customHeight="1" x14ac:dyDescent="0.25">
      <c r="A40" s="29"/>
      <c r="B40" s="28"/>
      <c r="C40" s="88"/>
    </row>
    <row r="41" spans="1:24" ht="14.25" customHeight="1" x14ac:dyDescent="0.25">
      <c r="A41" s="27"/>
      <c r="B41" s="28"/>
      <c r="C41" s="80"/>
    </row>
    <row r="42" spans="1:24" ht="14.25" customHeight="1" x14ac:dyDescent="0.25">
      <c r="A42" s="27"/>
      <c r="B42" s="28"/>
      <c r="C42" s="80"/>
    </row>
    <row r="43" spans="1:24" ht="14.25" customHeight="1" x14ac:dyDescent="0.25">
      <c r="A43" s="27"/>
      <c r="B43" s="28"/>
      <c r="C43" s="87"/>
    </row>
    <row r="44" spans="1:24" ht="14.25" customHeight="1" x14ac:dyDescent="0.25">
      <c r="A44" s="27"/>
      <c r="B44" s="28"/>
      <c r="C44" s="80"/>
    </row>
    <row r="45" spans="1:24" ht="14.25" customHeight="1" x14ac:dyDescent="0.25">
      <c r="A45" s="27"/>
      <c r="B45" s="28"/>
      <c r="C45" s="80"/>
    </row>
    <row r="46" spans="1:24" ht="14.25" customHeight="1" x14ac:dyDescent="0.25">
      <c r="A46" s="30"/>
      <c r="B46" s="1"/>
      <c r="C46" s="80"/>
    </row>
    <row r="47" spans="1:24" ht="14.25" customHeight="1" x14ac:dyDescent="0.25">
      <c r="A47" s="30"/>
      <c r="B47" s="1"/>
      <c r="C47" s="80"/>
    </row>
    <row r="48" spans="1:24" ht="14.25" customHeight="1" x14ac:dyDescent="0.25">
      <c r="A48" s="31"/>
      <c r="B48" s="32"/>
    </row>
    <row r="49" spans="1:2" ht="14.25" customHeight="1" x14ac:dyDescent="0.25">
      <c r="A49" s="23"/>
      <c r="B49" s="4"/>
    </row>
    <row r="50" spans="1:2" ht="14.25" customHeight="1" x14ac:dyDescent="0.25">
      <c r="A50" s="23"/>
      <c r="B50" s="4"/>
    </row>
    <row r="51" spans="1:2" ht="14.25" customHeight="1" x14ac:dyDescent="0.25">
      <c r="A51" s="23"/>
      <c r="B51" s="4"/>
    </row>
    <row r="52" spans="1:2" ht="14.25" customHeight="1" x14ac:dyDescent="0.25">
      <c r="A52" s="23"/>
      <c r="B52" s="4"/>
    </row>
    <row r="53" spans="1:2" ht="14.25" customHeight="1" x14ac:dyDescent="0.25">
      <c r="A53" s="23"/>
      <c r="B53" s="4"/>
    </row>
    <row r="54" spans="1:2" ht="14.25" customHeight="1" x14ac:dyDescent="0.25">
      <c r="A54" s="23"/>
      <c r="B54" s="4"/>
    </row>
    <row r="55" spans="1:2" ht="14.25" customHeight="1" x14ac:dyDescent="0.25">
      <c r="A55" s="23"/>
      <c r="B55" s="4"/>
    </row>
    <row r="56" spans="1:2" ht="14.25" customHeight="1" x14ac:dyDescent="0.25">
      <c r="A56" s="23"/>
      <c r="B56" s="4"/>
    </row>
    <row r="57" spans="1:2" ht="14.25" customHeight="1" x14ac:dyDescent="0.25">
      <c r="A57" s="23"/>
      <c r="B57" s="4"/>
    </row>
    <row r="58" spans="1:2" ht="14.25" customHeight="1" x14ac:dyDescent="0.25">
      <c r="A58" s="23"/>
      <c r="B58" s="4"/>
    </row>
    <row r="59" spans="1:2" ht="14.25" customHeight="1" x14ac:dyDescent="0.25">
      <c r="A59" s="23"/>
      <c r="B59" s="4"/>
    </row>
    <row r="60" spans="1:2" ht="14.25" customHeight="1" x14ac:dyDescent="0.25">
      <c r="A60" s="23"/>
      <c r="B60" s="4"/>
    </row>
    <row r="61" spans="1:2" ht="14.25" customHeight="1" x14ac:dyDescent="0.25">
      <c r="A61" s="23"/>
      <c r="B61" s="4"/>
    </row>
    <row r="62" spans="1:2" ht="14.25" customHeight="1" x14ac:dyDescent="0.25">
      <c r="A62" s="23"/>
      <c r="B62" s="4"/>
    </row>
    <row r="63" spans="1:2" ht="14.25" customHeight="1" x14ac:dyDescent="0.25">
      <c r="A63" s="23"/>
      <c r="B63" s="4"/>
    </row>
    <row r="64" spans="1:2" ht="14.25" customHeight="1" x14ac:dyDescent="0.25">
      <c r="A64" s="23"/>
      <c r="B64" s="4"/>
    </row>
    <row r="65" spans="1:2" ht="14.25" customHeight="1" x14ac:dyDescent="0.25">
      <c r="A65" s="23"/>
      <c r="B65" s="4"/>
    </row>
    <row r="66" spans="1:2" ht="14.25" customHeight="1" x14ac:dyDescent="0.25">
      <c r="A66" s="23"/>
      <c r="B66" s="4"/>
    </row>
    <row r="67" spans="1:2" ht="14.25" customHeight="1" x14ac:dyDescent="0.25">
      <c r="A67" s="23"/>
      <c r="B67" s="4"/>
    </row>
    <row r="68" spans="1:2" ht="14.25" customHeight="1" x14ac:dyDescent="0.25">
      <c r="A68" s="23"/>
      <c r="B68" s="4"/>
    </row>
    <row r="69" spans="1:2" ht="14.25" customHeight="1" x14ac:dyDescent="0.25">
      <c r="A69" s="23"/>
      <c r="B69" s="4"/>
    </row>
    <row r="70" spans="1:2" ht="14.25" customHeight="1" x14ac:dyDescent="0.25">
      <c r="A70" s="23"/>
      <c r="B70" s="4"/>
    </row>
    <row r="71" spans="1:2" ht="14.25" customHeight="1" x14ac:dyDescent="0.25">
      <c r="A71" s="23"/>
      <c r="B71" s="4"/>
    </row>
    <row r="72" spans="1:2" ht="14.25" customHeight="1" x14ac:dyDescent="0.25">
      <c r="A72" s="23"/>
      <c r="B72" s="4"/>
    </row>
    <row r="73" spans="1:2" ht="14.25" customHeight="1" x14ac:dyDescent="0.25">
      <c r="A73" s="23"/>
      <c r="B73" s="4"/>
    </row>
    <row r="74" spans="1:2" ht="14.25" customHeight="1" x14ac:dyDescent="0.25">
      <c r="A74" s="23"/>
      <c r="B74" s="4"/>
    </row>
    <row r="75" spans="1:2" ht="14.25" customHeight="1" x14ac:dyDescent="0.25">
      <c r="A75" s="23"/>
      <c r="B75" s="4"/>
    </row>
    <row r="76" spans="1:2" ht="14.25" customHeight="1" x14ac:dyDescent="0.25">
      <c r="A76" s="23"/>
      <c r="B76" s="4"/>
    </row>
    <row r="77" spans="1:2" ht="14.25" customHeight="1" x14ac:dyDescent="0.25">
      <c r="A77" s="23"/>
      <c r="B77" s="4"/>
    </row>
    <row r="78" spans="1:2" ht="14.25" customHeight="1" x14ac:dyDescent="0.25">
      <c r="A78" s="23"/>
      <c r="B78" s="4"/>
    </row>
    <row r="79" spans="1:2" ht="14.25" customHeight="1" x14ac:dyDescent="0.25">
      <c r="A79" s="23"/>
      <c r="B79" s="4"/>
    </row>
    <row r="80" spans="1:2" ht="14.25" customHeight="1" x14ac:dyDescent="0.25">
      <c r="A80" s="23"/>
      <c r="B80" s="4"/>
    </row>
    <row r="81" spans="1:2" ht="14.25" customHeight="1" x14ac:dyDescent="0.25">
      <c r="A81" s="23"/>
      <c r="B81" s="4"/>
    </row>
    <row r="82" spans="1:2" ht="14.25" customHeight="1" x14ac:dyDescent="0.25">
      <c r="A82" s="23"/>
      <c r="B82" s="4"/>
    </row>
    <row r="83" spans="1:2" ht="14.25" customHeight="1" x14ac:dyDescent="0.25">
      <c r="A83" s="23"/>
      <c r="B83" s="4"/>
    </row>
    <row r="84" spans="1:2" ht="14.25" customHeight="1" x14ac:dyDescent="0.25">
      <c r="A84" s="23"/>
      <c r="B84" s="4"/>
    </row>
    <row r="85" spans="1:2" ht="14.25" customHeight="1" x14ac:dyDescent="0.25">
      <c r="A85" s="23"/>
      <c r="B85" s="4"/>
    </row>
    <row r="86" spans="1:2" ht="14.25" customHeight="1" x14ac:dyDescent="0.25">
      <c r="A86" s="23"/>
      <c r="B86" s="4"/>
    </row>
    <row r="87" spans="1:2" ht="14.25" customHeight="1" x14ac:dyDescent="0.25">
      <c r="A87" s="23"/>
      <c r="B87" s="4"/>
    </row>
    <row r="88" spans="1:2" ht="14.25" customHeight="1" x14ac:dyDescent="0.25">
      <c r="A88" s="23"/>
      <c r="B88" s="4"/>
    </row>
    <row r="89" spans="1:2" ht="14.25" customHeight="1" x14ac:dyDescent="0.25">
      <c r="A89" s="23"/>
      <c r="B89" s="4"/>
    </row>
    <row r="90" spans="1:2" ht="14.25" customHeight="1" x14ac:dyDescent="0.25">
      <c r="A90" s="23"/>
      <c r="B90" s="4"/>
    </row>
    <row r="91" spans="1:2" ht="14.25" customHeight="1" x14ac:dyDescent="0.25">
      <c r="A91" s="23"/>
      <c r="B91" s="4"/>
    </row>
    <row r="92" spans="1:2" ht="14.25" customHeight="1" x14ac:dyDescent="0.25">
      <c r="A92" s="23"/>
      <c r="B92" s="4"/>
    </row>
    <row r="93" spans="1:2" ht="14.25" customHeight="1" x14ac:dyDescent="0.25">
      <c r="A93" s="23"/>
      <c r="B93" s="4"/>
    </row>
    <row r="94" spans="1:2" ht="14.25" customHeight="1" x14ac:dyDescent="0.25">
      <c r="A94" s="23"/>
      <c r="B94" s="4"/>
    </row>
    <row r="95" spans="1:2" ht="14.25" customHeight="1" x14ac:dyDescent="0.25">
      <c r="A95" s="23"/>
      <c r="B95" s="4"/>
    </row>
    <row r="96" spans="1:2" ht="14.25" customHeight="1" x14ac:dyDescent="0.25">
      <c r="A96" s="23"/>
      <c r="B96" s="4"/>
    </row>
    <row r="97" spans="1:2" ht="14.25" customHeight="1" x14ac:dyDescent="0.25">
      <c r="A97" s="23"/>
      <c r="B97" s="4"/>
    </row>
    <row r="98" spans="1:2" ht="14.25" customHeight="1" x14ac:dyDescent="0.25">
      <c r="A98" s="23"/>
      <c r="B98" s="4"/>
    </row>
    <row r="99" spans="1:2" ht="14.25" customHeight="1" x14ac:dyDescent="0.25">
      <c r="A99" s="23"/>
      <c r="B99" s="4"/>
    </row>
    <row r="100" spans="1:2" ht="14.25" customHeight="1" x14ac:dyDescent="0.25">
      <c r="A100" s="23"/>
      <c r="B100" s="4"/>
    </row>
    <row r="101" spans="1:2" ht="14.25" customHeight="1" x14ac:dyDescent="0.25">
      <c r="A101" s="23"/>
      <c r="B101" s="4"/>
    </row>
    <row r="102" spans="1:2" ht="14.25" customHeight="1" x14ac:dyDescent="0.25">
      <c r="A102" s="23"/>
      <c r="B102" s="4"/>
    </row>
    <row r="103" spans="1:2" ht="14.25" customHeight="1" x14ac:dyDescent="0.25">
      <c r="A103" s="23"/>
      <c r="B103" s="4"/>
    </row>
    <row r="104" spans="1:2" ht="14.25" customHeight="1" x14ac:dyDescent="0.25">
      <c r="A104" s="23"/>
      <c r="B104" s="4"/>
    </row>
    <row r="105" spans="1:2" ht="14.25" customHeight="1" x14ac:dyDescent="0.25">
      <c r="A105" s="23"/>
      <c r="B105" s="4"/>
    </row>
    <row r="106" spans="1:2" ht="14.25" customHeight="1" x14ac:dyDescent="0.25">
      <c r="A106" s="23"/>
      <c r="B106" s="4"/>
    </row>
    <row r="107" spans="1:2" ht="14.25" customHeight="1" x14ac:dyDescent="0.25">
      <c r="A107" s="23"/>
      <c r="B107" s="4"/>
    </row>
    <row r="108" spans="1:2" ht="14.25" customHeight="1" x14ac:dyDescent="0.25">
      <c r="A108" s="23"/>
      <c r="B108" s="4"/>
    </row>
    <row r="109" spans="1:2" ht="14.25" customHeight="1" x14ac:dyDescent="0.25">
      <c r="A109" s="23"/>
      <c r="B109" s="4"/>
    </row>
    <row r="110" spans="1:2" ht="14.25" customHeight="1" x14ac:dyDescent="0.25">
      <c r="A110" s="23"/>
      <c r="B110" s="4"/>
    </row>
    <row r="111" spans="1:2" ht="14.25" customHeight="1" x14ac:dyDescent="0.25">
      <c r="A111" s="23"/>
      <c r="B111" s="4"/>
    </row>
    <row r="112" spans="1:2" ht="14.25" customHeight="1" x14ac:dyDescent="0.25">
      <c r="A112" s="23"/>
      <c r="B112" s="4"/>
    </row>
    <row r="113" spans="1:2" ht="14.25" customHeight="1" x14ac:dyDescent="0.25">
      <c r="A113" s="23"/>
      <c r="B113" s="4"/>
    </row>
    <row r="114" spans="1:2" ht="14.25" customHeight="1" x14ac:dyDescent="0.25">
      <c r="A114" s="23"/>
      <c r="B114" s="4"/>
    </row>
    <row r="115" spans="1:2" ht="14.25" customHeight="1" x14ac:dyDescent="0.25">
      <c r="A115" s="23"/>
      <c r="B115" s="4"/>
    </row>
    <row r="116" spans="1:2" ht="14.25" customHeight="1" x14ac:dyDescent="0.25">
      <c r="A116" s="23"/>
      <c r="B116" s="4"/>
    </row>
    <row r="117" spans="1:2" ht="14.25" customHeight="1" x14ac:dyDescent="0.25">
      <c r="A117" s="23"/>
      <c r="B117" s="4"/>
    </row>
    <row r="118" spans="1:2" ht="14.25" customHeight="1" x14ac:dyDescent="0.25">
      <c r="A118" s="23"/>
      <c r="B118" s="4"/>
    </row>
    <row r="119" spans="1:2" ht="14.25" customHeight="1" x14ac:dyDescent="0.25">
      <c r="A119" s="23"/>
      <c r="B119" s="4"/>
    </row>
    <row r="120" spans="1:2" ht="14.25" customHeight="1" x14ac:dyDescent="0.25">
      <c r="A120" s="23"/>
      <c r="B120" s="4"/>
    </row>
    <row r="121" spans="1:2" ht="14.25" customHeight="1" x14ac:dyDescent="0.25">
      <c r="A121" s="23"/>
      <c r="B121" s="4"/>
    </row>
    <row r="122" spans="1:2" ht="14.25" customHeight="1" x14ac:dyDescent="0.25">
      <c r="A122" s="23"/>
      <c r="B122" s="4"/>
    </row>
    <row r="123" spans="1:2" ht="14.25" customHeight="1" x14ac:dyDescent="0.25">
      <c r="A123" s="23"/>
      <c r="B123" s="4"/>
    </row>
    <row r="124" spans="1:2" ht="14.25" customHeight="1" x14ac:dyDescent="0.25">
      <c r="A124" s="23"/>
      <c r="B124" s="4"/>
    </row>
    <row r="125" spans="1:2" ht="14.25" customHeight="1" x14ac:dyDescent="0.25">
      <c r="A125" s="23"/>
      <c r="B125" s="4"/>
    </row>
    <row r="126" spans="1:2" ht="14.25" customHeight="1" x14ac:dyDescent="0.25">
      <c r="A126" s="23"/>
      <c r="B126" s="4"/>
    </row>
    <row r="127" spans="1:2" ht="14.25" customHeight="1" x14ac:dyDescent="0.25">
      <c r="A127" s="23"/>
      <c r="B127" s="4"/>
    </row>
    <row r="128" spans="1:2" ht="14.25" customHeight="1" x14ac:dyDescent="0.25">
      <c r="A128" s="23"/>
      <c r="B128" s="4"/>
    </row>
    <row r="129" spans="1:2" ht="14.25" customHeight="1" x14ac:dyDescent="0.25">
      <c r="A129" s="23"/>
      <c r="B129" s="4"/>
    </row>
    <row r="130" spans="1:2" ht="14.25" customHeight="1" x14ac:dyDescent="0.25">
      <c r="A130" s="23"/>
      <c r="B130" s="4"/>
    </row>
    <row r="131" spans="1:2" ht="14.25" customHeight="1" x14ac:dyDescent="0.25">
      <c r="A131" s="23"/>
      <c r="B131" s="4"/>
    </row>
    <row r="132" spans="1:2" ht="14.25" customHeight="1" x14ac:dyDescent="0.25">
      <c r="A132" s="23"/>
      <c r="B132" s="4"/>
    </row>
    <row r="133" spans="1:2" ht="14.25" customHeight="1" x14ac:dyDescent="0.25">
      <c r="A133" s="23"/>
      <c r="B133" s="4"/>
    </row>
    <row r="134" spans="1:2" ht="14.25" customHeight="1" x14ac:dyDescent="0.25">
      <c r="A134" s="23"/>
      <c r="B134" s="4"/>
    </row>
    <row r="135" spans="1:2" ht="14.25" customHeight="1" x14ac:dyDescent="0.25">
      <c r="A135" s="23"/>
      <c r="B135" s="4"/>
    </row>
    <row r="136" spans="1:2" ht="14.25" customHeight="1" x14ac:dyDescent="0.25">
      <c r="A136" s="23"/>
      <c r="B136" s="4"/>
    </row>
    <row r="137" spans="1:2" ht="14.25" customHeight="1" x14ac:dyDescent="0.25">
      <c r="A137" s="23"/>
      <c r="B137" s="4"/>
    </row>
    <row r="138" spans="1:2" ht="14.25" customHeight="1" x14ac:dyDescent="0.25">
      <c r="A138" s="23"/>
      <c r="B138" s="4"/>
    </row>
    <row r="139" spans="1:2" ht="14.25" customHeight="1" x14ac:dyDescent="0.25">
      <c r="A139" s="23"/>
      <c r="B139" s="4"/>
    </row>
    <row r="140" spans="1:2" ht="14.25" customHeight="1" x14ac:dyDescent="0.25">
      <c r="A140" s="23"/>
      <c r="B140" s="4"/>
    </row>
    <row r="141" spans="1:2" ht="14.25" customHeight="1" x14ac:dyDescent="0.25">
      <c r="A141" s="23"/>
      <c r="B141" s="4"/>
    </row>
    <row r="142" spans="1:2" ht="14.25" customHeight="1" x14ac:dyDescent="0.25">
      <c r="A142" s="23"/>
      <c r="B142" s="4"/>
    </row>
    <row r="143" spans="1:2" ht="14.25" customHeight="1" x14ac:dyDescent="0.25">
      <c r="A143" s="23"/>
      <c r="B143" s="4"/>
    </row>
    <row r="144" spans="1:2" ht="14.25" customHeight="1" x14ac:dyDescent="0.25">
      <c r="A144" s="23"/>
      <c r="B144" s="4"/>
    </row>
    <row r="145" spans="1:2" ht="14.25" customHeight="1" x14ac:dyDescent="0.25">
      <c r="A145" s="23"/>
      <c r="B145" s="4"/>
    </row>
    <row r="146" spans="1:2" ht="14.25" customHeight="1" x14ac:dyDescent="0.25">
      <c r="A146" s="23"/>
      <c r="B146" s="4"/>
    </row>
    <row r="147" spans="1:2" ht="14.25" customHeight="1" x14ac:dyDescent="0.25">
      <c r="A147" s="23"/>
      <c r="B147" s="4"/>
    </row>
    <row r="148" spans="1:2" ht="14.25" customHeight="1" x14ac:dyDescent="0.25">
      <c r="A148" s="23"/>
      <c r="B148" s="4"/>
    </row>
    <row r="149" spans="1:2" ht="14.25" customHeight="1" x14ac:dyDescent="0.25">
      <c r="A149" s="23"/>
      <c r="B149" s="4"/>
    </row>
    <row r="150" spans="1:2" ht="14.25" customHeight="1" x14ac:dyDescent="0.25">
      <c r="A150" s="23"/>
      <c r="B150" s="4"/>
    </row>
    <row r="151" spans="1:2" ht="14.25" customHeight="1" x14ac:dyDescent="0.25">
      <c r="A151" s="23"/>
      <c r="B151" s="4"/>
    </row>
    <row r="152" spans="1:2" ht="14.25" customHeight="1" x14ac:dyDescent="0.25">
      <c r="A152" s="23"/>
      <c r="B152" s="4"/>
    </row>
    <row r="153" spans="1:2" ht="14.25" customHeight="1" x14ac:dyDescent="0.25">
      <c r="A153" s="23"/>
      <c r="B153" s="4"/>
    </row>
    <row r="154" spans="1:2" ht="14.25" customHeight="1" x14ac:dyDescent="0.25">
      <c r="A154" s="23"/>
      <c r="B154" s="4"/>
    </row>
    <row r="155" spans="1:2" ht="14.25" customHeight="1" x14ac:dyDescent="0.25">
      <c r="A155" s="23"/>
      <c r="B155" s="4"/>
    </row>
    <row r="156" spans="1:2" ht="14.25" customHeight="1" x14ac:dyDescent="0.25">
      <c r="A156" s="23"/>
      <c r="B156" s="4"/>
    </row>
    <row r="157" spans="1:2" ht="14.25" customHeight="1" x14ac:dyDescent="0.25">
      <c r="A157" s="23"/>
      <c r="B157" s="4"/>
    </row>
    <row r="158" spans="1:2" ht="14.25" customHeight="1" x14ac:dyDescent="0.25">
      <c r="A158" s="23"/>
      <c r="B158" s="4"/>
    </row>
    <row r="159" spans="1:2" ht="14.25" customHeight="1" x14ac:dyDescent="0.25">
      <c r="A159" s="23"/>
      <c r="B159" s="4"/>
    </row>
    <row r="160" spans="1:2" ht="14.25" customHeight="1" x14ac:dyDescent="0.25">
      <c r="A160" s="23"/>
      <c r="B160" s="4"/>
    </row>
    <row r="161" spans="1:2" ht="14.25" customHeight="1" x14ac:dyDescent="0.25">
      <c r="A161" s="23"/>
      <c r="B161" s="4"/>
    </row>
    <row r="162" spans="1:2" ht="14.25" customHeight="1" x14ac:dyDescent="0.25">
      <c r="A162" s="23"/>
      <c r="B162" s="4"/>
    </row>
    <row r="163" spans="1:2" ht="14.25" customHeight="1" x14ac:dyDescent="0.25">
      <c r="A163" s="23"/>
      <c r="B163" s="4"/>
    </row>
    <row r="164" spans="1:2" ht="14.25" customHeight="1" x14ac:dyDescent="0.25">
      <c r="A164" s="23"/>
      <c r="B164" s="4"/>
    </row>
    <row r="165" spans="1:2" ht="14.25" customHeight="1" x14ac:dyDescent="0.25">
      <c r="A165" s="23"/>
      <c r="B165" s="4"/>
    </row>
    <row r="166" spans="1:2" ht="14.25" customHeight="1" x14ac:dyDescent="0.25">
      <c r="A166" s="23"/>
      <c r="B166" s="4"/>
    </row>
    <row r="167" spans="1:2" ht="14.25" customHeight="1" x14ac:dyDescent="0.25">
      <c r="A167" s="23"/>
      <c r="B167" s="4"/>
    </row>
    <row r="168" spans="1:2" ht="14.25" customHeight="1" x14ac:dyDescent="0.25">
      <c r="A168" s="23"/>
      <c r="B168" s="4"/>
    </row>
    <row r="169" spans="1:2" ht="14.25" customHeight="1" x14ac:dyDescent="0.25">
      <c r="A169" s="23"/>
      <c r="B169" s="4"/>
    </row>
    <row r="170" spans="1:2" ht="14.25" customHeight="1" x14ac:dyDescent="0.25">
      <c r="A170" s="23"/>
      <c r="B170" s="4"/>
    </row>
    <row r="171" spans="1:2" ht="14.25" customHeight="1" x14ac:dyDescent="0.25">
      <c r="A171" s="23"/>
      <c r="B171" s="4"/>
    </row>
    <row r="172" spans="1:2" ht="14.25" customHeight="1" x14ac:dyDescent="0.25">
      <c r="A172" s="23"/>
      <c r="B172" s="4"/>
    </row>
    <row r="173" spans="1:2" ht="14.25" customHeight="1" x14ac:dyDescent="0.25">
      <c r="A173" s="23"/>
      <c r="B173" s="4"/>
    </row>
    <row r="174" spans="1:2" ht="14.25" customHeight="1" x14ac:dyDescent="0.25">
      <c r="A174" s="23"/>
      <c r="B174" s="4"/>
    </row>
    <row r="175" spans="1:2" ht="14.25" customHeight="1" x14ac:dyDescent="0.25">
      <c r="A175" s="23"/>
      <c r="B175" s="4"/>
    </row>
    <row r="176" spans="1:2" ht="14.25" customHeight="1" x14ac:dyDescent="0.25">
      <c r="A176" s="23"/>
      <c r="B176" s="4"/>
    </row>
    <row r="177" spans="1:2" ht="14.25" customHeight="1" x14ac:dyDescent="0.25">
      <c r="A177" s="23"/>
      <c r="B177" s="4"/>
    </row>
    <row r="178" spans="1:2" ht="14.25" customHeight="1" x14ac:dyDescent="0.25">
      <c r="A178" s="23"/>
      <c r="B178" s="4"/>
    </row>
    <row r="179" spans="1:2" ht="14.25" customHeight="1" x14ac:dyDescent="0.25">
      <c r="A179" s="23"/>
      <c r="B179" s="4"/>
    </row>
    <row r="180" spans="1:2" ht="14.25" customHeight="1" x14ac:dyDescent="0.25">
      <c r="A180" s="23"/>
      <c r="B180" s="4"/>
    </row>
    <row r="181" spans="1:2" ht="14.25" customHeight="1" x14ac:dyDescent="0.25">
      <c r="A181" s="23"/>
      <c r="B181" s="4"/>
    </row>
    <row r="182" spans="1:2" ht="14.25" customHeight="1" x14ac:dyDescent="0.25">
      <c r="A182" s="23"/>
      <c r="B182" s="4"/>
    </row>
    <row r="183" spans="1:2" ht="14.25" customHeight="1" x14ac:dyDescent="0.25">
      <c r="A183" s="23"/>
      <c r="B183" s="4"/>
    </row>
    <row r="184" spans="1:2" ht="14.25" customHeight="1" x14ac:dyDescent="0.25">
      <c r="A184" s="23"/>
      <c r="B184" s="4"/>
    </row>
    <row r="185" spans="1:2" ht="14.25" customHeight="1" x14ac:dyDescent="0.25">
      <c r="A185" s="23"/>
      <c r="B185" s="4"/>
    </row>
    <row r="186" spans="1:2" ht="14.25" customHeight="1" x14ac:dyDescent="0.25">
      <c r="A186" s="23"/>
      <c r="B186" s="4"/>
    </row>
    <row r="187" spans="1:2" ht="14.25" customHeight="1" x14ac:dyDescent="0.25">
      <c r="A187" s="23"/>
      <c r="B187" s="4"/>
    </row>
    <row r="188" spans="1:2" ht="14.25" customHeight="1" x14ac:dyDescent="0.25">
      <c r="A188" s="23"/>
      <c r="B188" s="4"/>
    </row>
    <row r="189" spans="1:2" ht="14.25" customHeight="1" x14ac:dyDescent="0.25">
      <c r="A189" s="23"/>
      <c r="B189" s="4"/>
    </row>
    <row r="190" spans="1:2" ht="14.25" customHeight="1" x14ac:dyDescent="0.25">
      <c r="A190" s="23"/>
      <c r="B190" s="4"/>
    </row>
    <row r="191" spans="1:2" ht="14.25" customHeight="1" x14ac:dyDescent="0.25">
      <c r="A191" s="23"/>
      <c r="B191" s="4"/>
    </row>
    <row r="192" spans="1:2" ht="14.25" customHeight="1" x14ac:dyDescent="0.25">
      <c r="A192" s="23"/>
      <c r="B192" s="4"/>
    </row>
    <row r="193" spans="1:2" ht="14.25" customHeight="1" x14ac:dyDescent="0.25">
      <c r="A193" s="23"/>
      <c r="B193" s="4"/>
    </row>
    <row r="194" spans="1:2" ht="14.25" customHeight="1" x14ac:dyDescent="0.25">
      <c r="A194" s="23"/>
      <c r="B194" s="4"/>
    </row>
    <row r="195" spans="1:2" ht="14.25" customHeight="1" x14ac:dyDescent="0.25">
      <c r="A195" s="23"/>
      <c r="B195" s="4"/>
    </row>
    <row r="196" spans="1:2" ht="14.25" customHeight="1" x14ac:dyDescent="0.25">
      <c r="A196" s="23"/>
      <c r="B196" s="4"/>
    </row>
    <row r="197" spans="1:2" ht="14.25" customHeight="1" x14ac:dyDescent="0.25">
      <c r="A197" s="23"/>
      <c r="B197" s="4"/>
    </row>
    <row r="198" spans="1:2" ht="14.25" customHeight="1" x14ac:dyDescent="0.25">
      <c r="A198" s="23"/>
      <c r="B198" s="4"/>
    </row>
    <row r="199" spans="1:2" ht="14.25" customHeight="1" x14ac:dyDescent="0.25">
      <c r="A199" s="23"/>
      <c r="B199" s="4"/>
    </row>
    <row r="200" spans="1:2" ht="14.25" customHeight="1" x14ac:dyDescent="0.25">
      <c r="A200" s="23"/>
      <c r="B200" s="4"/>
    </row>
    <row r="201" spans="1:2" ht="14.25" customHeight="1" x14ac:dyDescent="0.25">
      <c r="A201" s="23"/>
      <c r="B201" s="4"/>
    </row>
    <row r="202" spans="1:2" ht="14.25" customHeight="1" x14ac:dyDescent="0.25">
      <c r="A202" s="23"/>
      <c r="B202" s="4"/>
    </row>
    <row r="203" spans="1:2" ht="14.25" customHeight="1" x14ac:dyDescent="0.25">
      <c r="A203" s="23"/>
      <c r="B203" s="4"/>
    </row>
    <row r="204" spans="1:2" ht="14.25" customHeight="1" x14ac:dyDescent="0.25">
      <c r="A204" s="23"/>
      <c r="B204" s="4"/>
    </row>
    <row r="205" spans="1:2" ht="14.25" customHeight="1" x14ac:dyDescent="0.25">
      <c r="A205" s="23"/>
      <c r="B205" s="4"/>
    </row>
    <row r="206" spans="1:2" ht="14.25" customHeight="1" x14ac:dyDescent="0.25">
      <c r="A206" s="23"/>
      <c r="B206" s="4"/>
    </row>
    <row r="207" spans="1:2" ht="14.25" customHeight="1" x14ac:dyDescent="0.25">
      <c r="A207" s="23"/>
      <c r="B207" s="4"/>
    </row>
    <row r="208" spans="1:2" ht="14.25" customHeight="1" x14ac:dyDescent="0.25">
      <c r="A208" s="23"/>
      <c r="B208" s="4"/>
    </row>
    <row r="209" spans="1:2" ht="14.25" customHeight="1" x14ac:dyDescent="0.25">
      <c r="A209" s="23"/>
      <c r="B209" s="4"/>
    </row>
    <row r="210" spans="1:2" ht="14.25" customHeight="1" x14ac:dyDescent="0.25">
      <c r="A210" s="23"/>
      <c r="B210" s="4"/>
    </row>
    <row r="211" spans="1:2" ht="14.25" customHeight="1" x14ac:dyDescent="0.25">
      <c r="A211" s="23"/>
      <c r="B211" s="4"/>
    </row>
    <row r="212" spans="1:2" ht="14.25" customHeight="1" x14ac:dyDescent="0.25">
      <c r="A212" s="23"/>
      <c r="B212" s="4"/>
    </row>
    <row r="213" spans="1:2" ht="14.25" customHeight="1" x14ac:dyDescent="0.25">
      <c r="A213" s="23"/>
      <c r="B213" s="4"/>
    </row>
    <row r="214" spans="1:2" ht="14.25" customHeight="1" x14ac:dyDescent="0.25">
      <c r="A214" s="23"/>
      <c r="B214" s="4"/>
    </row>
    <row r="215" spans="1:2" ht="14.25" customHeight="1" x14ac:dyDescent="0.25">
      <c r="A215" s="23"/>
      <c r="B215" s="4"/>
    </row>
    <row r="216" spans="1:2" ht="14.25" customHeight="1" x14ac:dyDescent="0.25">
      <c r="A216" s="23"/>
      <c r="B216" s="4"/>
    </row>
    <row r="217" spans="1:2" ht="14.25" customHeight="1" x14ac:dyDescent="0.25">
      <c r="A217" s="23"/>
      <c r="B217" s="4"/>
    </row>
    <row r="218" spans="1:2" ht="14.25" customHeight="1" x14ac:dyDescent="0.25">
      <c r="A218" s="23"/>
      <c r="B218" s="4"/>
    </row>
    <row r="219" spans="1:2" ht="14.25" customHeight="1" x14ac:dyDescent="0.25">
      <c r="A219" s="23"/>
      <c r="B219" s="4"/>
    </row>
    <row r="220" spans="1:2" ht="14.25" customHeight="1" x14ac:dyDescent="0.25">
      <c r="A220" s="23"/>
      <c r="B220" s="4"/>
    </row>
    <row r="221" spans="1:2" ht="14.25" customHeight="1" x14ac:dyDescent="0.25">
      <c r="A221" s="23"/>
      <c r="B221" s="4"/>
    </row>
    <row r="222" spans="1:2" ht="14.25" customHeight="1" x14ac:dyDescent="0.25">
      <c r="A222" s="23"/>
      <c r="B222" s="4"/>
    </row>
    <row r="223" spans="1:2" ht="14.25" customHeight="1" x14ac:dyDescent="0.25">
      <c r="A223" s="23"/>
      <c r="B223" s="4"/>
    </row>
    <row r="224" spans="1:2" ht="14.25" customHeight="1" x14ac:dyDescent="0.25">
      <c r="A224" s="23"/>
      <c r="B224" s="4"/>
    </row>
    <row r="225" spans="1:2" ht="14.25" customHeight="1" x14ac:dyDescent="0.25">
      <c r="A225" s="23"/>
      <c r="B225" s="4"/>
    </row>
    <row r="226" spans="1:2" ht="14.25" customHeight="1" x14ac:dyDescent="0.25">
      <c r="A226" s="23"/>
      <c r="B226" s="4"/>
    </row>
    <row r="227" spans="1:2" ht="14.25" customHeight="1" x14ac:dyDescent="0.25">
      <c r="A227" s="23"/>
      <c r="B227" s="4"/>
    </row>
    <row r="228" spans="1:2" ht="14.25" customHeight="1" x14ac:dyDescent="0.25">
      <c r="A228" s="23"/>
      <c r="B228" s="4"/>
    </row>
    <row r="229" spans="1:2" ht="14.25" customHeight="1" x14ac:dyDescent="0.25">
      <c r="A229" s="23"/>
      <c r="B229" s="4"/>
    </row>
    <row r="230" spans="1:2" ht="14.25" customHeight="1" x14ac:dyDescent="0.25">
      <c r="A230" s="23"/>
      <c r="B230" s="4"/>
    </row>
    <row r="231" spans="1:2" ht="14.25" customHeight="1" x14ac:dyDescent="0.25">
      <c r="A231" s="23"/>
      <c r="B231" s="4"/>
    </row>
    <row r="232" spans="1:2" ht="14.25" customHeight="1" x14ac:dyDescent="0.25">
      <c r="A232" s="23"/>
      <c r="B232" s="4"/>
    </row>
    <row r="233" spans="1:2" ht="14.25" customHeight="1" x14ac:dyDescent="0.25">
      <c r="A233" s="23"/>
      <c r="B233" s="4"/>
    </row>
    <row r="234" spans="1:2" ht="14.25" customHeight="1" x14ac:dyDescent="0.25">
      <c r="A234" s="23"/>
      <c r="B234" s="4"/>
    </row>
    <row r="235" spans="1:2" ht="14.25" customHeight="1" x14ac:dyDescent="0.25">
      <c r="A235" s="23"/>
      <c r="B235" s="4"/>
    </row>
    <row r="236" spans="1:2" ht="14.25" customHeight="1" x14ac:dyDescent="0.25">
      <c r="A236" s="23"/>
      <c r="B236" s="4"/>
    </row>
    <row r="237" spans="1:2" ht="14.25" customHeight="1" x14ac:dyDescent="0.25">
      <c r="A237" s="23"/>
      <c r="B237" s="4"/>
    </row>
    <row r="238" spans="1:2" ht="14.25" customHeight="1" x14ac:dyDescent="0.25">
      <c r="A238" s="23"/>
      <c r="B238" s="4"/>
    </row>
    <row r="239" spans="1:2" ht="14.25" customHeight="1" x14ac:dyDescent="0.25">
      <c r="A239" s="23"/>
      <c r="B239" s="4"/>
    </row>
    <row r="240" spans="1:2" ht="14.25" customHeight="1" x14ac:dyDescent="0.25">
      <c r="A240" s="23"/>
      <c r="B240" s="4"/>
    </row>
    <row r="241" spans="1:2" ht="14.25" customHeight="1" x14ac:dyDescent="0.25">
      <c r="A241" s="23"/>
      <c r="B241" s="4"/>
    </row>
    <row r="242" spans="1:2" ht="14.25" customHeight="1" x14ac:dyDescent="0.25">
      <c r="A242" s="23"/>
      <c r="B242" s="4"/>
    </row>
    <row r="243" spans="1:2" ht="14.25" customHeight="1" x14ac:dyDescent="0.25">
      <c r="A243" s="23"/>
      <c r="B243" s="4"/>
    </row>
    <row r="244" spans="1:2" ht="14.25" customHeight="1" x14ac:dyDescent="0.25">
      <c r="A244" s="23"/>
      <c r="B244" s="4"/>
    </row>
    <row r="245" spans="1:2" ht="14.25" customHeight="1" x14ac:dyDescent="0.25">
      <c r="A245" s="23"/>
      <c r="B245" s="4"/>
    </row>
    <row r="246" spans="1:2" ht="14.25" customHeight="1" x14ac:dyDescent="0.25">
      <c r="A246" s="23"/>
      <c r="B246" s="4"/>
    </row>
    <row r="247" spans="1:2" ht="14.25" customHeight="1" x14ac:dyDescent="0.25">
      <c r="A247" s="23"/>
      <c r="B247" s="4"/>
    </row>
    <row r="248" spans="1:2" ht="14.25" customHeight="1" x14ac:dyDescent="0.25">
      <c r="A248" s="23"/>
      <c r="B248" s="4"/>
    </row>
    <row r="249" spans="1:2" ht="14.25" customHeight="1" x14ac:dyDescent="0.25">
      <c r="A249" s="23"/>
      <c r="B249" s="4"/>
    </row>
    <row r="250" spans="1:2" ht="14.25" customHeight="1" x14ac:dyDescent="0.25">
      <c r="A250" s="23"/>
      <c r="B250" s="4"/>
    </row>
    <row r="251" spans="1:2" ht="14.25" customHeight="1" x14ac:dyDescent="0.25">
      <c r="A251" s="23"/>
      <c r="B251" s="4"/>
    </row>
    <row r="252" spans="1:2" ht="14.25" customHeight="1" x14ac:dyDescent="0.25">
      <c r="A252" s="23"/>
      <c r="B252" s="4"/>
    </row>
    <row r="253" spans="1:2" ht="14.25" customHeight="1" x14ac:dyDescent="0.25">
      <c r="A253" s="23"/>
      <c r="B253" s="4"/>
    </row>
    <row r="254" spans="1:2" ht="14.25" customHeight="1" x14ac:dyDescent="0.25">
      <c r="A254" s="23"/>
      <c r="B254" s="4"/>
    </row>
    <row r="255" spans="1:2" ht="14.25" customHeight="1" x14ac:dyDescent="0.25">
      <c r="A255" s="23"/>
      <c r="B255" s="4"/>
    </row>
    <row r="256" spans="1:2" ht="14.25" customHeight="1" x14ac:dyDescent="0.25">
      <c r="A256" s="23"/>
      <c r="B256" s="4"/>
    </row>
    <row r="257" spans="1:2" ht="14.25" customHeight="1" x14ac:dyDescent="0.25">
      <c r="A257" s="23"/>
      <c r="B257" s="4"/>
    </row>
    <row r="258" spans="1:2" ht="14.25" customHeight="1" x14ac:dyDescent="0.25">
      <c r="A258" s="23"/>
      <c r="B258" s="4"/>
    </row>
    <row r="259" spans="1:2" ht="14.25" customHeight="1" x14ac:dyDescent="0.25">
      <c r="A259" s="23"/>
      <c r="B259" s="4"/>
    </row>
    <row r="260" spans="1:2" ht="14.25" customHeight="1" x14ac:dyDescent="0.25">
      <c r="A260" s="23"/>
      <c r="B260" s="4"/>
    </row>
    <row r="261" spans="1:2" ht="14.25" customHeight="1" x14ac:dyDescent="0.25">
      <c r="A261" s="23"/>
      <c r="B261" s="4"/>
    </row>
    <row r="262" spans="1:2" ht="14.25" customHeight="1" x14ac:dyDescent="0.25">
      <c r="A262" s="23"/>
      <c r="B262" s="4"/>
    </row>
    <row r="263" spans="1:2" ht="14.25" customHeight="1" x14ac:dyDescent="0.25">
      <c r="A263" s="23"/>
      <c r="B263" s="4"/>
    </row>
    <row r="264" spans="1:2" ht="14.25" customHeight="1" x14ac:dyDescent="0.25">
      <c r="A264" s="23"/>
      <c r="B264" s="4"/>
    </row>
    <row r="265" spans="1:2" ht="14.25" customHeight="1" x14ac:dyDescent="0.25">
      <c r="A265" s="23"/>
      <c r="B265" s="4"/>
    </row>
    <row r="266" spans="1:2" ht="14.25" customHeight="1" x14ac:dyDescent="0.25">
      <c r="A266" s="23"/>
      <c r="B266" s="4"/>
    </row>
    <row r="267" spans="1:2" ht="14.25" customHeight="1" x14ac:dyDescent="0.25">
      <c r="A267" s="23"/>
      <c r="B267" s="4"/>
    </row>
    <row r="268" spans="1:2" ht="14.25" customHeight="1" x14ac:dyDescent="0.25">
      <c r="A268" s="23"/>
      <c r="B268" s="4"/>
    </row>
    <row r="269" spans="1:2" ht="14.25" customHeight="1" x14ac:dyDescent="0.25">
      <c r="A269" s="23"/>
      <c r="B269" s="4"/>
    </row>
    <row r="270" spans="1:2" ht="14.25" customHeight="1" x14ac:dyDescent="0.25">
      <c r="A270" s="23"/>
      <c r="B270" s="4"/>
    </row>
    <row r="271" spans="1:2" ht="14.25" customHeight="1" x14ac:dyDescent="0.25">
      <c r="A271" s="23"/>
      <c r="B271" s="4"/>
    </row>
    <row r="272" spans="1:2" ht="14.25" customHeight="1" x14ac:dyDescent="0.25">
      <c r="A272" s="23"/>
      <c r="B272" s="4"/>
    </row>
    <row r="273" spans="1:2" ht="14.25" customHeight="1" x14ac:dyDescent="0.25">
      <c r="A273" s="23"/>
      <c r="B273" s="4"/>
    </row>
    <row r="274" spans="1:2" ht="14.25" customHeight="1" x14ac:dyDescent="0.25">
      <c r="A274" s="23"/>
      <c r="B274" s="4"/>
    </row>
    <row r="275" spans="1:2" ht="14.25" customHeight="1" x14ac:dyDescent="0.25">
      <c r="A275" s="23"/>
      <c r="B275" s="4"/>
    </row>
    <row r="276" spans="1:2" ht="14.25" customHeight="1" x14ac:dyDescent="0.25">
      <c r="A276" s="23"/>
      <c r="B276" s="4"/>
    </row>
    <row r="277" spans="1:2" ht="14.25" customHeight="1" x14ac:dyDescent="0.25">
      <c r="A277" s="23"/>
      <c r="B277" s="4"/>
    </row>
    <row r="278" spans="1:2" ht="14.25" customHeight="1" x14ac:dyDescent="0.25">
      <c r="A278" s="23"/>
      <c r="B278" s="4"/>
    </row>
    <row r="279" spans="1:2" ht="14.25" customHeight="1" x14ac:dyDescent="0.25">
      <c r="A279" s="23"/>
      <c r="B279" s="4"/>
    </row>
    <row r="280" spans="1:2" ht="14.25" customHeight="1" x14ac:dyDescent="0.25">
      <c r="A280" s="23"/>
      <c r="B280" s="4"/>
    </row>
    <row r="281" spans="1:2" ht="14.25" customHeight="1" x14ac:dyDescent="0.25">
      <c r="A281" s="23"/>
      <c r="B281" s="4"/>
    </row>
    <row r="282" spans="1:2" ht="14.25" customHeight="1" x14ac:dyDescent="0.25">
      <c r="A282" s="23"/>
      <c r="B282" s="4"/>
    </row>
    <row r="283" spans="1:2" ht="14.25" customHeight="1" x14ac:dyDescent="0.25">
      <c r="A283" s="23"/>
      <c r="B283" s="4"/>
    </row>
    <row r="284" spans="1:2" ht="14.25" customHeight="1" x14ac:dyDescent="0.25">
      <c r="A284" s="23"/>
      <c r="B284" s="4"/>
    </row>
    <row r="285" spans="1:2" ht="14.25" customHeight="1" x14ac:dyDescent="0.25">
      <c r="A285" s="23"/>
      <c r="B285" s="4"/>
    </row>
    <row r="286" spans="1:2" ht="14.25" customHeight="1" x14ac:dyDescent="0.25">
      <c r="A286" s="23"/>
      <c r="B286" s="4"/>
    </row>
    <row r="287" spans="1:2" ht="14.25" customHeight="1" x14ac:dyDescent="0.25">
      <c r="A287" s="23"/>
      <c r="B287" s="4"/>
    </row>
    <row r="288" spans="1:2" ht="14.25" customHeight="1" x14ac:dyDescent="0.25">
      <c r="A288" s="23"/>
      <c r="B288" s="4"/>
    </row>
    <row r="289" spans="1:2" ht="14.25" customHeight="1" x14ac:dyDescent="0.25">
      <c r="A289" s="23"/>
      <c r="B289" s="4"/>
    </row>
    <row r="290" spans="1:2" ht="14.25" customHeight="1" x14ac:dyDescent="0.25">
      <c r="A290" s="23"/>
      <c r="B290" s="4"/>
    </row>
    <row r="291" spans="1:2" ht="14.25" customHeight="1" x14ac:dyDescent="0.25">
      <c r="A291" s="23"/>
      <c r="B291" s="4"/>
    </row>
    <row r="292" spans="1:2" ht="14.25" customHeight="1" x14ac:dyDescent="0.25">
      <c r="A292" s="23"/>
      <c r="B292" s="4"/>
    </row>
    <row r="293" spans="1:2" ht="14.25" customHeight="1" x14ac:dyDescent="0.25">
      <c r="A293" s="23"/>
      <c r="B293" s="4"/>
    </row>
    <row r="294" spans="1:2" ht="14.25" customHeight="1" x14ac:dyDescent="0.25">
      <c r="A294" s="23"/>
      <c r="B294" s="4"/>
    </row>
    <row r="295" spans="1:2" ht="14.25" customHeight="1" x14ac:dyDescent="0.25">
      <c r="A295" s="23"/>
      <c r="B295" s="4"/>
    </row>
    <row r="296" spans="1:2" ht="14.25" customHeight="1" x14ac:dyDescent="0.25">
      <c r="A296" s="23"/>
      <c r="B296" s="4"/>
    </row>
    <row r="297" spans="1:2" ht="14.25" customHeight="1" x14ac:dyDescent="0.25">
      <c r="A297" s="23"/>
      <c r="B297" s="4"/>
    </row>
    <row r="298" spans="1:2" ht="14.25" customHeight="1" x14ac:dyDescent="0.25">
      <c r="A298" s="23"/>
      <c r="B298" s="4"/>
    </row>
    <row r="299" spans="1:2" ht="14.25" customHeight="1" x14ac:dyDescent="0.25">
      <c r="A299" s="23"/>
      <c r="B299" s="4"/>
    </row>
    <row r="300" spans="1:2" ht="14.25" customHeight="1" x14ac:dyDescent="0.25">
      <c r="A300" s="23"/>
      <c r="B300" s="4"/>
    </row>
    <row r="301" spans="1:2" ht="14.25" customHeight="1" x14ac:dyDescent="0.25">
      <c r="A301" s="23"/>
      <c r="B301" s="4"/>
    </row>
    <row r="302" spans="1:2" ht="14.25" customHeight="1" x14ac:dyDescent="0.25">
      <c r="A302" s="23"/>
      <c r="B302" s="4"/>
    </row>
    <row r="303" spans="1:2" ht="14.25" customHeight="1" x14ac:dyDescent="0.25">
      <c r="A303" s="23"/>
      <c r="B303" s="4"/>
    </row>
    <row r="304" spans="1:2" ht="14.25" customHeight="1" x14ac:dyDescent="0.25">
      <c r="A304" s="23"/>
      <c r="B304" s="4"/>
    </row>
    <row r="305" spans="1:2" ht="14.25" customHeight="1" x14ac:dyDescent="0.25">
      <c r="A305" s="23"/>
      <c r="B305" s="4"/>
    </row>
    <row r="306" spans="1:2" ht="14.25" customHeight="1" x14ac:dyDescent="0.25">
      <c r="A306" s="23"/>
      <c r="B306" s="4"/>
    </row>
    <row r="307" spans="1:2" ht="14.25" customHeight="1" x14ac:dyDescent="0.25">
      <c r="A307" s="23"/>
      <c r="B307" s="4"/>
    </row>
    <row r="308" spans="1:2" ht="14.25" customHeight="1" x14ac:dyDescent="0.25">
      <c r="A308" s="23"/>
      <c r="B308" s="4"/>
    </row>
    <row r="309" spans="1:2" ht="14.25" customHeight="1" x14ac:dyDescent="0.25">
      <c r="A309" s="23"/>
      <c r="B309" s="4"/>
    </row>
    <row r="310" spans="1:2" ht="14.25" customHeight="1" x14ac:dyDescent="0.25">
      <c r="A310" s="23"/>
      <c r="B310" s="4"/>
    </row>
    <row r="311" spans="1:2" ht="14.25" customHeight="1" x14ac:dyDescent="0.25">
      <c r="A311" s="23"/>
      <c r="B311" s="4"/>
    </row>
    <row r="312" spans="1:2" ht="14.25" customHeight="1" x14ac:dyDescent="0.25">
      <c r="A312" s="23"/>
      <c r="B312" s="4"/>
    </row>
    <row r="313" spans="1:2" ht="14.25" customHeight="1" x14ac:dyDescent="0.25">
      <c r="A313" s="23"/>
      <c r="B313" s="4"/>
    </row>
    <row r="314" spans="1:2" ht="14.25" customHeight="1" x14ac:dyDescent="0.25">
      <c r="A314" s="23"/>
      <c r="B314" s="4"/>
    </row>
    <row r="315" spans="1:2" ht="14.25" customHeight="1" x14ac:dyDescent="0.25">
      <c r="A315" s="23"/>
      <c r="B315" s="4"/>
    </row>
    <row r="316" spans="1:2" ht="14.25" customHeight="1" x14ac:dyDescent="0.25">
      <c r="A316" s="23"/>
      <c r="B316" s="4"/>
    </row>
    <row r="317" spans="1:2" ht="14.25" customHeight="1" x14ac:dyDescent="0.25">
      <c r="A317" s="23"/>
      <c r="B317" s="4"/>
    </row>
    <row r="318" spans="1:2" ht="14.25" customHeight="1" x14ac:dyDescent="0.25">
      <c r="A318" s="23"/>
      <c r="B318" s="4"/>
    </row>
    <row r="319" spans="1:2" ht="14.25" customHeight="1" x14ac:dyDescent="0.25">
      <c r="A319" s="23"/>
      <c r="B319" s="4"/>
    </row>
    <row r="320" spans="1:2" ht="14.25" customHeight="1" x14ac:dyDescent="0.25">
      <c r="A320" s="23"/>
      <c r="B320" s="4"/>
    </row>
    <row r="321" spans="1:2" ht="14.25" customHeight="1" x14ac:dyDescent="0.25">
      <c r="A321" s="23"/>
      <c r="B321" s="4"/>
    </row>
    <row r="322" spans="1:2" ht="14.25" customHeight="1" x14ac:dyDescent="0.25">
      <c r="A322" s="23"/>
      <c r="B322" s="4"/>
    </row>
    <row r="323" spans="1:2" ht="14.25" customHeight="1" x14ac:dyDescent="0.25">
      <c r="A323" s="23"/>
      <c r="B323" s="4"/>
    </row>
    <row r="324" spans="1:2" ht="14.25" customHeight="1" x14ac:dyDescent="0.25">
      <c r="A324" s="23"/>
      <c r="B324" s="4"/>
    </row>
    <row r="325" spans="1:2" ht="14.25" customHeight="1" x14ac:dyDescent="0.25">
      <c r="A325" s="23"/>
      <c r="B325" s="4"/>
    </row>
    <row r="326" spans="1:2" ht="14.25" customHeight="1" x14ac:dyDescent="0.25">
      <c r="A326" s="23"/>
      <c r="B326" s="4"/>
    </row>
    <row r="327" spans="1:2" ht="14.25" customHeight="1" x14ac:dyDescent="0.25">
      <c r="A327" s="23"/>
      <c r="B327" s="4"/>
    </row>
    <row r="328" spans="1:2" ht="14.25" customHeight="1" x14ac:dyDescent="0.25">
      <c r="A328" s="23"/>
      <c r="B328" s="4"/>
    </row>
    <row r="329" spans="1:2" ht="14.25" customHeight="1" x14ac:dyDescent="0.25">
      <c r="A329" s="23"/>
      <c r="B329" s="4"/>
    </row>
    <row r="330" spans="1:2" ht="14.25" customHeight="1" x14ac:dyDescent="0.25">
      <c r="A330" s="23"/>
      <c r="B330" s="4"/>
    </row>
    <row r="331" spans="1:2" ht="14.25" customHeight="1" x14ac:dyDescent="0.25">
      <c r="A331" s="23"/>
      <c r="B331" s="4"/>
    </row>
    <row r="332" spans="1:2" ht="14.25" customHeight="1" x14ac:dyDescent="0.25">
      <c r="A332" s="23"/>
      <c r="B332" s="4"/>
    </row>
    <row r="333" spans="1:2" ht="14.25" customHeight="1" x14ac:dyDescent="0.25">
      <c r="A333" s="23"/>
      <c r="B333" s="4"/>
    </row>
    <row r="334" spans="1:2" ht="14.25" customHeight="1" x14ac:dyDescent="0.25">
      <c r="A334" s="23"/>
      <c r="B334" s="4"/>
    </row>
    <row r="335" spans="1:2" ht="14.25" customHeight="1" x14ac:dyDescent="0.25">
      <c r="A335" s="23"/>
      <c r="B335" s="4"/>
    </row>
    <row r="336" spans="1:2" ht="14.25" customHeight="1" x14ac:dyDescent="0.25">
      <c r="A336" s="23"/>
      <c r="B336" s="4"/>
    </row>
    <row r="337" spans="1:2" ht="14.25" customHeight="1" x14ac:dyDescent="0.25">
      <c r="A337" s="23"/>
      <c r="B337" s="4"/>
    </row>
    <row r="338" spans="1:2" ht="14.25" customHeight="1" x14ac:dyDescent="0.25">
      <c r="A338" s="23"/>
      <c r="B338" s="4"/>
    </row>
    <row r="339" spans="1:2" ht="14.25" customHeight="1" x14ac:dyDescent="0.25">
      <c r="A339" s="23"/>
      <c r="B339" s="4"/>
    </row>
    <row r="340" spans="1:2" ht="14.25" customHeight="1" x14ac:dyDescent="0.25">
      <c r="A340" s="23"/>
      <c r="B340" s="4"/>
    </row>
    <row r="341" spans="1:2" ht="14.25" customHeight="1" x14ac:dyDescent="0.25">
      <c r="A341" s="23"/>
      <c r="B341" s="4"/>
    </row>
    <row r="342" spans="1:2" ht="14.25" customHeight="1" x14ac:dyDescent="0.25">
      <c r="A342" s="23"/>
      <c r="B342" s="4"/>
    </row>
    <row r="343" spans="1:2" ht="14.25" customHeight="1" x14ac:dyDescent="0.25">
      <c r="A343" s="23"/>
      <c r="B343" s="4"/>
    </row>
    <row r="344" spans="1:2" ht="14.25" customHeight="1" x14ac:dyDescent="0.25">
      <c r="A344" s="23"/>
      <c r="B344" s="4"/>
    </row>
    <row r="345" spans="1:2" ht="14.25" customHeight="1" x14ac:dyDescent="0.25">
      <c r="A345" s="23"/>
      <c r="B345" s="4"/>
    </row>
    <row r="346" spans="1:2" ht="14.25" customHeight="1" x14ac:dyDescent="0.25">
      <c r="A346" s="23"/>
      <c r="B346" s="4"/>
    </row>
    <row r="347" spans="1:2" ht="14.25" customHeight="1" x14ac:dyDescent="0.25">
      <c r="A347" s="23"/>
      <c r="B347" s="4"/>
    </row>
    <row r="348" spans="1:2" ht="14.25" customHeight="1" x14ac:dyDescent="0.25">
      <c r="A348" s="23"/>
      <c r="B348" s="4"/>
    </row>
    <row r="349" spans="1:2" ht="14.25" customHeight="1" x14ac:dyDescent="0.25">
      <c r="A349" s="23"/>
      <c r="B349" s="4"/>
    </row>
    <row r="350" spans="1:2" ht="14.25" customHeight="1" x14ac:dyDescent="0.25">
      <c r="A350" s="23"/>
      <c r="B350" s="4"/>
    </row>
    <row r="351" spans="1:2" ht="14.25" customHeight="1" x14ac:dyDescent="0.25">
      <c r="A351" s="23"/>
      <c r="B351" s="4"/>
    </row>
    <row r="352" spans="1:2" ht="14.25" customHeight="1" x14ac:dyDescent="0.25">
      <c r="A352" s="23"/>
      <c r="B352" s="4"/>
    </row>
    <row r="353" spans="1:2" ht="14.25" customHeight="1" x14ac:dyDescent="0.25">
      <c r="A353" s="23"/>
      <c r="B353" s="4"/>
    </row>
    <row r="354" spans="1:2" ht="14.25" customHeight="1" x14ac:dyDescent="0.25">
      <c r="A354" s="23"/>
      <c r="B354" s="4"/>
    </row>
    <row r="355" spans="1:2" ht="14.25" customHeight="1" x14ac:dyDescent="0.25">
      <c r="A355" s="23"/>
      <c r="B355" s="4"/>
    </row>
    <row r="356" spans="1:2" ht="14.25" customHeight="1" x14ac:dyDescent="0.25">
      <c r="A356" s="23"/>
      <c r="B356" s="4"/>
    </row>
    <row r="357" spans="1:2" ht="14.25" customHeight="1" x14ac:dyDescent="0.25">
      <c r="A357" s="23"/>
      <c r="B357" s="4"/>
    </row>
    <row r="358" spans="1:2" ht="14.25" customHeight="1" x14ac:dyDescent="0.25">
      <c r="A358" s="23"/>
      <c r="B358" s="4"/>
    </row>
    <row r="359" spans="1:2" ht="14.25" customHeight="1" x14ac:dyDescent="0.25">
      <c r="A359" s="23"/>
      <c r="B359" s="4"/>
    </row>
    <row r="360" spans="1:2" ht="14.25" customHeight="1" x14ac:dyDescent="0.25">
      <c r="A360" s="23"/>
      <c r="B360" s="4"/>
    </row>
    <row r="361" spans="1:2" ht="14.25" customHeight="1" x14ac:dyDescent="0.25">
      <c r="A361" s="23"/>
      <c r="B361" s="4"/>
    </row>
    <row r="362" spans="1:2" ht="14.25" customHeight="1" x14ac:dyDescent="0.25">
      <c r="A362" s="23"/>
      <c r="B362" s="4"/>
    </row>
    <row r="363" spans="1:2" ht="14.25" customHeight="1" x14ac:dyDescent="0.25">
      <c r="A363" s="23"/>
      <c r="B363" s="4"/>
    </row>
    <row r="364" spans="1:2" ht="14.25" customHeight="1" x14ac:dyDescent="0.25">
      <c r="A364" s="23"/>
      <c r="B364" s="4"/>
    </row>
    <row r="365" spans="1:2" ht="14.25" customHeight="1" x14ac:dyDescent="0.25">
      <c r="A365" s="23"/>
      <c r="B365" s="4"/>
    </row>
    <row r="366" spans="1:2" ht="14.25" customHeight="1" x14ac:dyDescent="0.25">
      <c r="A366" s="23"/>
      <c r="B366" s="4"/>
    </row>
    <row r="367" spans="1:2" ht="14.25" customHeight="1" x14ac:dyDescent="0.25">
      <c r="A367" s="23"/>
      <c r="B367" s="4"/>
    </row>
    <row r="368" spans="1:2" ht="14.25" customHeight="1" x14ac:dyDescent="0.25">
      <c r="A368" s="23"/>
      <c r="B368" s="4"/>
    </row>
    <row r="369" spans="1:2" ht="14.25" customHeight="1" x14ac:dyDescent="0.25">
      <c r="A369" s="23"/>
      <c r="B369" s="4"/>
    </row>
    <row r="370" spans="1:2" ht="14.25" customHeight="1" x14ac:dyDescent="0.25">
      <c r="A370" s="23"/>
      <c r="B370" s="4"/>
    </row>
    <row r="371" spans="1:2" ht="14.25" customHeight="1" x14ac:dyDescent="0.25">
      <c r="A371" s="23"/>
      <c r="B371" s="4"/>
    </row>
    <row r="372" spans="1:2" ht="14.25" customHeight="1" x14ac:dyDescent="0.25">
      <c r="A372" s="23"/>
      <c r="B372" s="4"/>
    </row>
    <row r="373" spans="1:2" ht="14.25" customHeight="1" x14ac:dyDescent="0.25">
      <c r="A373" s="23"/>
      <c r="B373" s="4"/>
    </row>
    <row r="374" spans="1:2" ht="14.25" customHeight="1" x14ac:dyDescent="0.25">
      <c r="A374" s="23"/>
      <c r="B374" s="4"/>
    </row>
    <row r="375" spans="1:2" ht="14.25" customHeight="1" x14ac:dyDescent="0.25">
      <c r="A375" s="23"/>
      <c r="B375" s="4"/>
    </row>
    <row r="376" spans="1:2" ht="14.25" customHeight="1" x14ac:dyDescent="0.25">
      <c r="A376" s="23"/>
      <c r="B376" s="4"/>
    </row>
    <row r="377" spans="1:2" ht="14.25" customHeight="1" x14ac:dyDescent="0.25">
      <c r="A377" s="23"/>
      <c r="B377" s="4"/>
    </row>
    <row r="378" spans="1:2" ht="14.25" customHeight="1" x14ac:dyDescent="0.25">
      <c r="A378" s="23"/>
      <c r="B378" s="4"/>
    </row>
    <row r="379" spans="1:2" ht="14.25" customHeight="1" x14ac:dyDescent="0.25">
      <c r="A379" s="23"/>
      <c r="B379" s="4"/>
    </row>
    <row r="380" spans="1:2" ht="14.25" customHeight="1" x14ac:dyDescent="0.25">
      <c r="A380" s="23"/>
      <c r="B380" s="4"/>
    </row>
    <row r="381" spans="1:2" ht="14.25" customHeight="1" x14ac:dyDescent="0.25">
      <c r="A381" s="23"/>
      <c r="B381" s="4"/>
    </row>
    <row r="382" spans="1:2" ht="14.25" customHeight="1" x14ac:dyDescent="0.25">
      <c r="A382" s="23"/>
      <c r="B382" s="4"/>
    </row>
    <row r="383" spans="1:2" ht="14.25" customHeight="1" x14ac:dyDescent="0.25">
      <c r="A383" s="23"/>
      <c r="B383" s="4"/>
    </row>
    <row r="384" spans="1:2" ht="14.25" customHeight="1" x14ac:dyDescent="0.25">
      <c r="A384" s="23"/>
      <c r="B384" s="4"/>
    </row>
    <row r="385" spans="1:2" ht="14.25" customHeight="1" x14ac:dyDescent="0.25">
      <c r="A385" s="23"/>
      <c r="B385" s="4"/>
    </row>
    <row r="386" spans="1:2" ht="14.25" customHeight="1" x14ac:dyDescent="0.25">
      <c r="A386" s="23"/>
      <c r="B386" s="4"/>
    </row>
    <row r="387" spans="1:2" ht="14.25" customHeight="1" x14ac:dyDescent="0.25">
      <c r="A387" s="23"/>
      <c r="B387" s="4"/>
    </row>
    <row r="388" spans="1:2" ht="14.25" customHeight="1" x14ac:dyDescent="0.25">
      <c r="A388" s="23"/>
      <c r="B388" s="4"/>
    </row>
    <row r="389" spans="1:2" ht="14.25" customHeight="1" x14ac:dyDescent="0.25">
      <c r="A389" s="23"/>
      <c r="B389" s="4"/>
    </row>
    <row r="390" spans="1:2" ht="14.25" customHeight="1" x14ac:dyDescent="0.25">
      <c r="A390" s="23"/>
      <c r="B390" s="4"/>
    </row>
    <row r="391" spans="1:2" ht="14.25" customHeight="1" x14ac:dyDescent="0.25">
      <c r="A391" s="23"/>
      <c r="B391" s="4"/>
    </row>
    <row r="392" spans="1:2" ht="14.25" customHeight="1" x14ac:dyDescent="0.25">
      <c r="A392" s="23"/>
      <c r="B392" s="4"/>
    </row>
    <row r="393" spans="1:2" ht="14.25" customHeight="1" x14ac:dyDescent="0.25">
      <c r="A393" s="23"/>
      <c r="B393" s="4"/>
    </row>
    <row r="394" spans="1:2" ht="14.25" customHeight="1" x14ac:dyDescent="0.25">
      <c r="A394" s="23"/>
      <c r="B394" s="4"/>
    </row>
    <row r="395" spans="1:2" ht="14.25" customHeight="1" x14ac:dyDescent="0.25">
      <c r="A395" s="23"/>
      <c r="B395" s="4"/>
    </row>
    <row r="396" spans="1:2" ht="14.25" customHeight="1" x14ac:dyDescent="0.25">
      <c r="A396" s="23"/>
      <c r="B396" s="4"/>
    </row>
    <row r="397" spans="1:2" ht="14.25" customHeight="1" x14ac:dyDescent="0.25">
      <c r="A397" s="23"/>
      <c r="B397" s="4"/>
    </row>
    <row r="398" spans="1:2" ht="14.25" customHeight="1" x14ac:dyDescent="0.25">
      <c r="A398" s="23"/>
      <c r="B398" s="4"/>
    </row>
    <row r="399" spans="1:2" ht="14.25" customHeight="1" x14ac:dyDescent="0.25">
      <c r="A399" s="23"/>
      <c r="B399" s="4"/>
    </row>
    <row r="400" spans="1:2" ht="14.25" customHeight="1" x14ac:dyDescent="0.25">
      <c r="A400" s="23"/>
      <c r="B400" s="4"/>
    </row>
    <row r="401" spans="1:2" ht="14.25" customHeight="1" x14ac:dyDescent="0.25">
      <c r="A401" s="23"/>
      <c r="B401" s="4"/>
    </row>
    <row r="402" spans="1:2" ht="14.25" customHeight="1" x14ac:dyDescent="0.25">
      <c r="A402" s="23"/>
      <c r="B402" s="4"/>
    </row>
    <row r="403" spans="1:2" ht="14.25" customHeight="1" x14ac:dyDescent="0.25">
      <c r="A403" s="23"/>
      <c r="B403" s="4"/>
    </row>
    <row r="404" spans="1:2" ht="14.25" customHeight="1" x14ac:dyDescent="0.25">
      <c r="A404" s="23"/>
      <c r="B404" s="4"/>
    </row>
    <row r="405" spans="1:2" ht="14.25" customHeight="1" x14ac:dyDescent="0.25">
      <c r="A405" s="23"/>
      <c r="B405" s="4"/>
    </row>
    <row r="406" spans="1:2" ht="14.25" customHeight="1" x14ac:dyDescent="0.25">
      <c r="A406" s="23"/>
      <c r="B406" s="4"/>
    </row>
    <row r="407" spans="1:2" ht="14.25" customHeight="1" x14ac:dyDescent="0.25">
      <c r="A407" s="23"/>
      <c r="B407" s="4"/>
    </row>
    <row r="408" spans="1:2" ht="14.25" customHeight="1" x14ac:dyDescent="0.25">
      <c r="A408" s="23"/>
      <c r="B408" s="4"/>
    </row>
    <row r="409" spans="1:2" ht="14.25" customHeight="1" x14ac:dyDescent="0.25">
      <c r="A409" s="23"/>
      <c r="B409" s="4"/>
    </row>
    <row r="410" spans="1:2" ht="14.25" customHeight="1" x14ac:dyDescent="0.25">
      <c r="A410" s="23"/>
      <c r="B410" s="4"/>
    </row>
    <row r="411" spans="1:2" ht="14.25" customHeight="1" x14ac:dyDescent="0.25">
      <c r="A411" s="23"/>
      <c r="B411" s="4"/>
    </row>
    <row r="412" spans="1:2" ht="14.25" customHeight="1" x14ac:dyDescent="0.25">
      <c r="A412" s="23"/>
      <c r="B412" s="4"/>
    </row>
    <row r="413" spans="1:2" ht="14.25" customHeight="1" x14ac:dyDescent="0.25">
      <c r="A413" s="23"/>
      <c r="B413" s="4"/>
    </row>
    <row r="414" spans="1:2" ht="14.25" customHeight="1" x14ac:dyDescent="0.25">
      <c r="A414" s="23"/>
      <c r="B414" s="4"/>
    </row>
    <row r="415" spans="1:2" ht="14.25" customHeight="1" x14ac:dyDescent="0.25">
      <c r="A415" s="23"/>
      <c r="B415" s="4"/>
    </row>
    <row r="416" spans="1:2" ht="14.25" customHeight="1" x14ac:dyDescent="0.25">
      <c r="A416" s="23"/>
      <c r="B416" s="4"/>
    </row>
    <row r="417" spans="1:2" ht="14.25" customHeight="1" x14ac:dyDescent="0.25">
      <c r="A417" s="23"/>
      <c r="B417" s="4"/>
    </row>
    <row r="418" spans="1:2" ht="14.25" customHeight="1" x14ac:dyDescent="0.25">
      <c r="A418" s="23"/>
      <c r="B418" s="4"/>
    </row>
    <row r="419" spans="1:2" ht="14.25" customHeight="1" x14ac:dyDescent="0.25">
      <c r="A419" s="23"/>
      <c r="B419" s="4"/>
    </row>
    <row r="420" spans="1:2" ht="14.25" customHeight="1" x14ac:dyDescent="0.25">
      <c r="A420" s="23"/>
      <c r="B420" s="4"/>
    </row>
    <row r="421" spans="1:2" ht="14.25" customHeight="1" x14ac:dyDescent="0.25">
      <c r="A421" s="23"/>
      <c r="B421" s="4"/>
    </row>
    <row r="422" spans="1:2" ht="14.25" customHeight="1" x14ac:dyDescent="0.25">
      <c r="A422" s="23"/>
      <c r="B422" s="4"/>
    </row>
    <row r="423" spans="1:2" ht="14.25" customHeight="1" x14ac:dyDescent="0.25">
      <c r="A423" s="23"/>
      <c r="B423" s="4"/>
    </row>
    <row r="424" spans="1:2" ht="14.25" customHeight="1" x14ac:dyDescent="0.25">
      <c r="A424" s="23"/>
      <c r="B424" s="4"/>
    </row>
    <row r="425" spans="1:2" ht="14.25" customHeight="1" x14ac:dyDescent="0.25">
      <c r="A425" s="23"/>
      <c r="B425" s="4"/>
    </row>
    <row r="426" spans="1:2" ht="14.25" customHeight="1" x14ac:dyDescent="0.25">
      <c r="A426" s="23"/>
      <c r="B426" s="4"/>
    </row>
    <row r="427" spans="1:2" ht="14.25" customHeight="1" x14ac:dyDescent="0.25">
      <c r="A427" s="23"/>
      <c r="B427" s="4"/>
    </row>
    <row r="428" spans="1:2" ht="14.25" customHeight="1" x14ac:dyDescent="0.25">
      <c r="A428" s="23"/>
      <c r="B428" s="4"/>
    </row>
    <row r="429" spans="1:2" ht="14.25" customHeight="1" x14ac:dyDescent="0.25">
      <c r="A429" s="23"/>
      <c r="B429" s="4"/>
    </row>
    <row r="430" spans="1:2" ht="14.25" customHeight="1" x14ac:dyDescent="0.25">
      <c r="A430" s="23"/>
      <c r="B430" s="4"/>
    </row>
    <row r="431" spans="1:2" ht="14.25" customHeight="1" x14ac:dyDescent="0.25">
      <c r="A431" s="23"/>
      <c r="B431" s="4"/>
    </row>
    <row r="432" spans="1:2" ht="14.25" customHeight="1" x14ac:dyDescent="0.25">
      <c r="A432" s="23"/>
      <c r="B432" s="4"/>
    </row>
    <row r="433" spans="1:2" ht="14.25" customHeight="1" x14ac:dyDescent="0.25">
      <c r="A433" s="23"/>
      <c r="B433" s="4"/>
    </row>
    <row r="434" spans="1:2" ht="14.25" customHeight="1" x14ac:dyDescent="0.25">
      <c r="A434" s="23"/>
      <c r="B434" s="4"/>
    </row>
    <row r="435" spans="1:2" ht="14.25" customHeight="1" x14ac:dyDescent="0.25">
      <c r="A435" s="23"/>
      <c r="B435" s="4"/>
    </row>
    <row r="436" spans="1:2" ht="14.25" customHeight="1" x14ac:dyDescent="0.25">
      <c r="A436" s="23"/>
      <c r="B436" s="4"/>
    </row>
    <row r="437" spans="1:2" ht="14.25" customHeight="1" x14ac:dyDescent="0.25">
      <c r="A437" s="23"/>
      <c r="B437" s="4"/>
    </row>
    <row r="438" spans="1:2" ht="14.25" customHeight="1" x14ac:dyDescent="0.25">
      <c r="A438" s="23"/>
      <c r="B438" s="4"/>
    </row>
    <row r="439" spans="1:2" ht="14.25" customHeight="1" x14ac:dyDescent="0.25">
      <c r="A439" s="23"/>
      <c r="B439" s="4"/>
    </row>
    <row r="440" spans="1:2" ht="14.25" customHeight="1" x14ac:dyDescent="0.25">
      <c r="A440" s="23"/>
      <c r="B440" s="4"/>
    </row>
    <row r="441" spans="1:2" ht="14.25" customHeight="1" x14ac:dyDescent="0.25">
      <c r="A441" s="23"/>
      <c r="B441" s="4"/>
    </row>
    <row r="442" spans="1:2" ht="14.25" customHeight="1" x14ac:dyDescent="0.25">
      <c r="A442" s="23"/>
      <c r="B442" s="4"/>
    </row>
    <row r="443" spans="1:2" ht="14.25" customHeight="1" x14ac:dyDescent="0.25">
      <c r="A443" s="23"/>
      <c r="B443" s="4"/>
    </row>
    <row r="444" spans="1:2" ht="14.25" customHeight="1" x14ac:dyDescent="0.25">
      <c r="A444" s="23"/>
      <c r="B444" s="4"/>
    </row>
    <row r="445" spans="1:2" ht="14.25" customHeight="1" x14ac:dyDescent="0.25">
      <c r="A445" s="23"/>
      <c r="B445" s="4"/>
    </row>
    <row r="446" spans="1:2" ht="14.25" customHeight="1" x14ac:dyDescent="0.25">
      <c r="A446" s="23"/>
      <c r="B446" s="4"/>
    </row>
    <row r="447" spans="1:2" ht="14.25" customHeight="1" x14ac:dyDescent="0.25">
      <c r="A447" s="23"/>
      <c r="B447" s="4"/>
    </row>
    <row r="448" spans="1:2" ht="14.25" customHeight="1" x14ac:dyDescent="0.25">
      <c r="A448" s="23"/>
      <c r="B448" s="4"/>
    </row>
    <row r="449" spans="1:2" ht="14.25" customHeight="1" x14ac:dyDescent="0.25">
      <c r="A449" s="23"/>
      <c r="B449" s="4"/>
    </row>
    <row r="450" spans="1:2" ht="14.25" customHeight="1" x14ac:dyDescent="0.25">
      <c r="A450" s="23"/>
      <c r="B450" s="4"/>
    </row>
    <row r="451" spans="1:2" ht="14.25" customHeight="1" x14ac:dyDescent="0.25">
      <c r="A451" s="23"/>
      <c r="B451" s="4"/>
    </row>
    <row r="452" spans="1:2" ht="14.25" customHeight="1" x14ac:dyDescent="0.25">
      <c r="A452" s="23"/>
      <c r="B452" s="4"/>
    </row>
    <row r="453" spans="1:2" ht="14.25" customHeight="1" x14ac:dyDescent="0.25">
      <c r="A453" s="23"/>
      <c r="B453" s="4"/>
    </row>
    <row r="454" spans="1:2" ht="14.25" customHeight="1" x14ac:dyDescent="0.25">
      <c r="A454" s="23"/>
      <c r="B454" s="4"/>
    </row>
    <row r="455" spans="1:2" ht="14.25" customHeight="1" x14ac:dyDescent="0.25">
      <c r="A455" s="23"/>
      <c r="B455" s="4"/>
    </row>
    <row r="456" spans="1:2" ht="14.25" customHeight="1" x14ac:dyDescent="0.25">
      <c r="A456" s="23"/>
      <c r="B456" s="4"/>
    </row>
    <row r="457" spans="1:2" ht="14.25" customHeight="1" x14ac:dyDescent="0.25">
      <c r="A457" s="23"/>
      <c r="B457" s="4"/>
    </row>
    <row r="458" spans="1:2" ht="14.25" customHeight="1" x14ac:dyDescent="0.25">
      <c r="A458" s="23"/>
      <c r="B458" s="4"/>
    </row>
    <row r="459" spans="1:2" ht="14.25" customHeight="1" x14ac:dyDescent="0.25">
      <c r="A459" s="23"/>
      <c r="B459" s="4"/>
    </row>
    <row r="460" spans="1:2" ht="14.25" customHeight="1" x14ac:dyDescent="0.25">
      <c r="A460" s="23"/>
      <c r="B460" s="4"/>
    </row>
    <row r="461" spans="1:2" ht="14.25" customHeight="1" x14ac:dyDescent="0.25">
      <c r="A461" s="23"/>
      <c r="B461" s="4"/>
    </row>
    <row r="462" spans="1:2" ht="14.25" customHeight="1" x14ac:dyDescent="0.25">
      <c r="A462" s="23"/>
      <c r="B462" s="4"/>
    </row>
    <row r="463" spans="1:2" ht="14.25" customHeight="1" x14ac:dyDescent="0.25">
      <c r="A463" s="23"/>
      <c r="B463" s="4"/>
    </row>
    <row r="464" spans="1:2" ht="14.25" customHeight="1" x14ac:dyDescent="0.25">
      <c r="A464" s="23"/>
      <c r="B464" s="4"/>
    </row>
    <row r="465" spans="1:2" ht="14.25" customHeight="1" x14ac:dyDescent="0.25">
      <c r="A465" s="23"/>
      <c r="B465" s="4"/>
    </row>
    <row r="466" spans="1:2" ht="14.25" customHeight="1" x14ac:dyDescent="0.25">
      <c r="A466" s="23"/>
      <c r="B466" s="4"/>
    </row>
    <row r="467" spans="1:2" ht="14.25" customHeight="1" x14ac:dyDescent="0.25">
      <c r="A467" s="23"/>
      <c r="B467" s="4"/>
    </row>
    <row r="468" spans="1:2" ht="14.25" customHeight="1" x14ac:dyDescent="0.25">
      <c r="A468" s="23"/>
      <c r="B468" s="4"/>
    </row>
    <row r="469" spans="1:2" ht="14.25" customHeight="1" x14ac:dyDescent="0.25">
      <c r="A469" s="23"/>
      <c r="B469" s="4"/>
    </row>
    <row r="470" spans="1:2" ht="14.25" customHeight="1" x14ac:dyDescent="0.25">
      <c r="A470" s="23"/>
      <c r="B470" s="4"/>
    </row>
    <row r="471" spans="1:2" ht="14.25" customHeight="1" x14ac:dyDescent="0.25">
      <c r="A471" s="23"/>
      <c r="B471" s="4"/>
    </row>
    <row r="472" spans="1:2" ht="14.25" customHeight="1" x14ac:dyDescent="0.25">
      <c r="A472" s="23"/>
      <c r="B472" s="4"/>
    </row>
    <row r="473" spans="1:2" ht="14.25" customHeight="1" x14ac:dyDescent="0.25">
      <c r="A473" s="23"/>
      <c r="B473" s="4"/>
    </row>
    <row r="474" spans="1:2" ht="14.25" customHeight="1" x14ac:dyDescent="0.25">
      <c r="A474" s="23"/>
      <c r="B474" s="4"/>
    </row>
    <row r="475" spans="1:2" ht="14.25" customHeight="1" x14ac:dyDescent="0.25">
      <c r="A475" s="23"/>
      <c r="B475" s="4"/>
    </row>
    <row r="476" spans="1:2" ht="14.25" customHeight="1" x14ac:dyDescent="0.25">
      <c r="A476" s="23"/>
      <c r="B476" s="4"/>
    </row>
    <row r="477" spans="1:2" ht="14.25" customHeight="1" x14ac:dyDescent="0.25">
      <c r="A477" s="23"/>
      <c r="B477" s="4"/>
    </row>
    <row r="478" spans="1:2" ht="14.25" customHeight="1" x14ac:dyDescent="0.25">
      <c r="A478" s="23"/>
      <c r="B478" s="4"/>
    </row>
    <row r="479" spans="1:2" ht="14.25" customHeight="1" x14ac:dyDescent="0.25">
      <c r="A479" s="23"/>
      <c r="B479" s="4"/>
    </row>
    <row r="480" spans="1:2" ht="14.25" customHeight="1" x14ac:dyDescent="0.25">
      <c r="A480" s="23"/>
      <c r="B480" s="4"/>
    </row>
    <row r="481" spans="1:2" ht="14.25" customHeight="1" x14ac:dyDescent="0.25">
      <c r="A481" s="23"/>
      <c r="B481" s="4"/>
    </row>
    <row r="482" spans="1:2" ht="14.25" customHeight="1" x14ac:dyDescent="0.25">
      <c r="A482" s="23"/>
      <c r="B482" s="4"/>
    </row>
    <row r="483" spans="1:2" ht="14.25" customHeight="1" x14ac:dyDescent="0.25">
      <c r="A483" s="23"/>
      <c r="B483" s="4"/>
    </row>
    <row r="484" spans="1:2" ht="14.25" customHeight="1" x14ac:dyDescent="0.25">
      <c r="A484" s="23"/>
      <c r="B484" s="4"/>
    </row>
    <row r="485" spans="1:2" ht="14.25" customHeight="1" x14ac:dyDescent="0.25">
      <c r="A485" s="23"/>
      <c r="B485" s="4"/>
    </row>
    <row r="486" spans="1:2" ht="14.25" customHeight="1" x14ac:dyDescent="0.25">
      <c r="A486" s="23"/>
      <c r="B486" s="4"/>
    </row>
    <row r="487" spans="1:2" ht="14.25" customHeight="1" x14ac:dyDescent="0.25">
      <c r="A487" s="23"/>
      <c r="B487" s="4"/>
    </row>
    <row r="488" spans="1:2" ht="14.25" customHeight="1" x14ac:dyDescent="0.25">
      <c r="A488" s="23"/>
      <c r="B488" s="4"/>
    </row>
    <row r="489" spans="1:2" ht="14.25" customHeight="1" x14ac:dyDescent="0.25">
      <c r="A489" s="23"/>
      <c r="B489" s="4"/>
    </row>
    <row r="490" spans="1:2" ht="14.25" customHeight="1" x14ac:dyDescent="0.25">
      <c r="A490" s="23"/>
      <c r="B490" s="4"/>
    </row>
    <row r="491" spans="1:2" ht="14.25" customHeight="1" x14ac:dyDescent="0.25">
      <c r="A491" s="23"/>
      <c r="B491" s="4"/>
    </row>
    <row r="492" spans="1:2" ht="14.25" customHeight="1" x14ac:dyDescent="0.25">
      <c r="A492" s="23"/>
      <c r="B492" s="4"/>
    </row>
    <row r="493" spans="1:2" ht="14.25" customHeight="1" x14ac:dyDescent="0.25">
      <c r="A493" s="23"/>
      <c r="B493" s="4"/>
    </row>
    <row r="494" spans="1:2" ht="14.25" customHeight="1" x14ac:dyDescent="0.25">
      <c r="A494" s="23"/>
      <c r="B494" s="4"/>
    </row>
    <row r="495" spans="1:2" ht="14.25" customHeight="1" x14ac:dyDescent="0.25">
      <c r="A495" s="23"/>
      <c r="B495" s="4"/>
    </row>
    <row r="496" spans="1:2" ht="14.25" customHeight="1" x14ac:dyDescent="0.25">
      <c r="A496" s="23"/>
      <c r="B496" s="4"/>
    </row>
    <row r="497" spans="1:2" ht="14.25" customHeight="1" x14ac:dyDescent="0.25">
      <c r="A497" s="23"/>
      <c r="B497" s="4"/>
    </row>
    <row r="498" spans="1:2" ht="14.25" customHeight="1" x14ac:dyDescent="0.25">
      <c r="A498" s="23"/>
      <c r="B498" s="4"/>
    </row>
    <row r="499" spans="1:2" ht="14.25" customHeight="1" x14ac:dyDescent="0.25">
      <c r="A499" s="23"/>
      <c r="B499" s="4"/>
    </row>
    <row r="500" spans="1:2" ht="14.25" customHeight="1" x14ac:dyDescent="0.25">
      <c r="A500" s="23"/>
      <c r="B500" s="4"/>
    </row>
    <row r="501" spans="1:2" ht="14.25" customHeight="1" x14ac:dyDescent="0.25">
      <c r="A501" s="23"/>
      <c r="B501" s="4"/>
    </row>
    <row r="502" spans="1:2" ht="14.25" customHeight="1" x14ac:dyDescent="0.25">
      <c r="A502" s="23"/>
      <c r="B502" s="4"/>
    </row>
    <row r="503" spans="1:2" ht="14.25" customHeight="1" x14ac:dyDescent="0.25">
      <c r="A503" s="23"/>
      <c r="B503" s="4"/>
    </row>
    <row r="504" spans="1:2" ht="14.25" customHeight="1" x14ac:dyDescent="0.25">
      <c r="A504" s="23"/>
      <c r="B504" s="4"/>
    </row>
    <row r="505" spans="1:2" ht="14.25" customHeight="1" x14ac:dyDescent="0.25">
      <c r="A505" s="23"/>
      <c r="B505" s="4"/>
    </row>
    <row r="506" spans="1:2" ht="14.25" customHeight="1" x14ac:dyDescent="0.25">
      <c r="A506" s="23"/>
      <c r="B506" s="4"/>
    </row>
    <row r="507" spans="1:2" ht="14.25" customHeight="1" x14ac:dyDescent="0.25">
      <c r="A507" s="23"/>
      <c r="B507" s="4"/>
    </row>
    <row r="508" spans="1:2" ht="14.25" customHeight="1" x14ac:dyDescent="0.25">
      <c r="A508" s="23"/>
      <c r="B508" s="4"/>
    </row>
    <row r="509" spans="1:2" ht="14.25" customHeight="1" x14ac:dyDescent="0.25">
      <c r="A509" s="23"/>
      <c r="B509" s="4"/>
    </row>
    <row r="510" spans="1:2" ht="14.25" customHeight="1" x14ac:dyDescent="0.25">
      <c r="A510" s="23"/>
      <c r="B510" s="4"/>
    </row>
    <row r="511" spans="1:2" ht="14.25" customHeight="1" x14ac:dyDescent="0.25">
      <c r="A511" s="23"/>
      <c r="B511" s="4"/>
    </row>
    <row r="512" spans="1:2" ht="14.25" customHeight="1" x14ac:dyDescent="0.25">
      <c r="A512" s="23"/>
      <c r="B512" s="4"/>
    </row>
    <row r="513" spans="1:2" ht="14.25" customHeight="1" x14ac:dyDescent="0.25">
      <c r="A513" s="23"/>
      <c r="B513" s="4"/>
    </row>
    <row r="514" spans="1:2" ht="14.25" customHeight="1" x14ac:dyDescent="0.25">
      <c r="A514" s="23"/>
      <c r="B514" s="4"/>
    </row>
    <row r="515" spans="1:2" ht="14.25" customHeight="1" x14ac:dyDescent="0.25">
      <c r="A515" s="23"/>
      <c r="B515" s="4"/>
    </row>
    <row r="516" spans="1:2" ht="14.25" customHeight="1" x14ac:dyDescent="0.25">
      <c r="A516" s="23"/>
      <c r="B516" s="4"/>
    </row>
    <row r="517" spans="1:2" ht="14.25" customHeight="1" x14ac:dyDescent="0.25">
      <c r="A517" s="23"/>
      <c r="B517" s="4"/>
    </row>
    <row r="518" spans="1:2" ht="14.25" customHeight="1" x14ac:dyDescent="0.25">
      <c r="A518" s="23"/>
      <c r="B518" s="4"/>
    </row>
    <row r="519" spans="1:2" ht="14.25" customHeight="1" x14ac:dyDescent="0.25">
      <c r="A519" s="23"/>
      <c r="B519" s="4"/>
    </row>
    <row r="520" spans="1:2" ht="14.25" customHeight="1" x14ac:dyDescent="0.25">
      <c r="A520" s="23"/>
      <c r="B520" s="4"/>
    </row>
    <row r="521" spans="1:2" ht="14.25" customHeight="1" x14ac:dyDescent="0.25">
      <c r="A521" s="23"/>
      <c r="B521" s="4"/>
    </row>
    <row r="522" spans="1:2" ht="14.25" customHeight="1" x14ac:dyDescent="0.25">
      <c r="A522" s="23"/>
      <c r="B522" s="4"/>
    </row>
    <row r="523" spans="1:2" ht="14.25" customHeight="1" x14ac:dyDescent="0.25">
      <c r="A523" s="23"/>
      <c r="B523" s="4"/>
    </row>
    <row r="524" spans="1:2" ht="14.25" customHeight="1" x14ac:dyDescent="0.25">
      <c r="A524" s="23"/>
      <c r="B524" s="4"/>
    </row>
    <row r="525" spans="1:2" ht="14.25" customHeight="1" x14ac:dyDescent="0.25">
      <c r="A525" s="23"/>
      <c r="B525" s="4"/>
    </row>
    <row r="526" spans="1:2" ht="14.25" customHeight="1" x14ac:dyDescent="0.25">
      <c r="A526" s="23"/>
      <c r="B526" s="4"/>
    </row>
    <row r="527" spans="1:2" ht="14.25" customHeight="1" x14ac:dyDescent="0.25">
      <c r="A527" s="23"/>
      <c r="B527" s="4"/>
    </row>
    <row r="528" spans="1:2" ht="14.25" customHeight="1" x14ac:dyDescent="0.25">
      <c r="A528" s="23"/>
      <c r="B528" s="4"/>
    </row>
    <row r="529" spans="1:2" ht="14.25" customHeight="1" x14ac:dyDescent="0.25">
      <c r="A529" s="23"/>
      <c r="B529" s="4"/>
    </row>
    <row r="530" spans="1:2" ht="14.25" customHeight="1" x14ac:dyDescent="0.25">
      <c r="A530" s="23"/>
      <c r="B530" s="4"/>
    </row>
    <row r="531" spans="1:2" ht="14.25" customHeight="1" x14ac:dyDescent="0.25">
      <c r="A531" s="23"/>
      <c r="B531" s="4"/>
    </row>
    <row r="532" spans="1:2" ht="14.25" customHeight="1" x14ac:dyDescent="0.25">
      <c r="A532" s="23"/>
      <c r="B532" s="4"/>
    </row>
    <row r="533" spans="1:2" ht="14.25" customHeight="1" x14ac:dyDescent="0.25">
      <c r="A533" s="23"/>
      <c r="B533" s="4"/>
    </row>
    <row r="534" spans="1:2" ht="14.25" customHeight="1" x14ac:dyDescent="0.25">
      <c r="A534" s="23"/>
      <c r="B534" s="4"/>
    </row>
    <row r="535" spans="1:2" ht="14.25" customHeight="1" x14ac:dyDescent="0.25">
      <c r="A535" s="23"/>
      <c r="B535" s="4"/>
    </row>
    <row r="536" spans="1:2" ht="14.25" customHeight="1" x14ac:dyDescent="0.25">
      <c r="A536" s="23"/>
      <c r="B536" s="4"/>
    </row>
    <row r="537" spans="1:2" ht="14.25" customHeight="1" x14ac:dyDescent="0.25">
      <c r="A537" s="23"/>
      <c r="B537" s="4"/>
    </row>
    <row r="538" spans="1:2" ht="14.25" customHeight="1" x14ac:dyDescent="0.25">
      <c r="A538" s="23"/>
      <c r="B538" s="4"/>
    </row>
    <row r="539" spans="1:2" ht="14.25" customHeight="1" x14ac:dyDescent="0.25">
      <c r="A539" s="23"/>
      <c r="B539" s="4"/>
    </row>
    <row r="540" spans="1:2" ht="14.25" customHeight="1" x14ac:dyDescent="0.25">
      <c r="A540" s="23"/>
      <c r="B540" s="4"/>
    </row>
    <row r="541" spans="1:2" ht="14.25" customHeight="1" x14ac:dyDescent="0.25">
      <c r="A541" s="23"/>
      <c r="B541" s="4"/>
    </row>
    <row r="542" spans="1:2" ht="14.25" customHeight="1" x14ac:dyDescent="0.25">
      <c r="A542" s="23"/>
      <c r="B542" s="4"/>
    </row>
    <row r="543" spans="1:2" ht="14.25" customHeight="1" x14ac:dyDescent="0.25">
      <c r="A543" s="23"/>
      <c r="B543" s="4"/>
    </row>
    <row r="544" spans="1:2" ht="14.25" customHeight="1" x14ac:dyDescent="0.25">
      <c r="A544" s="23"/>
      <c r="B544" s="4"/>
    </row>
    <row r="545" spans="1:2" ht="14.25" customHeight="1" x14ac:dyDescent="0.25">
      <c r="A545" s="23"/>
      <c r="B545" s="4"/>
    </row>
    <row r="546" spans="1:2" ht="14.25" customHeight="1" x14ac:dyDescent="0.25">
      <c r="A546" s="23"/>
      <c r="B546" s="4"/>
    </row>
    <row r="547" spans="1:2" ht="14.25" customHeight="1" x14ac:dyDescent="0.25">
      <c r="A547" s="23"/>
      <c r="B547" s="4"/>
    </row>
    <row r="548" spans="1:2" ht="14.25" customHeight="1" x14ac:dyDescent="0.25">
      <c r="A548" s="23"/>
      <c r="B548" s="4"/>
    </row>
    <row r="549" spans="1:2" ht="14.25" customHeight="1" x14ac:dyDescent="0.25">
      <c r="A549" s="23"/>
      <c r="B549" s="4"/>
    </row>
    <row r="550" spans="1:2" ht="14.25" customHeight="1" x14ac:dyDescent="0.25">
      <c r="A550" s="23"/>
      <c r="B550" s="4"/>
    </row>
    <row r="551" spans="1:2" ht="14.25" customHeight="1" x14ac:dyDescent="0.25">
      <c r="A551" s="23"/>
      <c r="B551" s="4"/>
    </row>
    <row r="552" spans="1:2" ht="14.25" customHeight="1" x14ac:dyDescent="0.25">
      <c r="A552" s="23"/>
      <c r="B552" s="4"/>
    </row>
    <row r="553" spans="1:2" ht="14.25" customHeight="1" x14ac:dyDescent="0.25">
      <c r="A553" s="23"/>
      <c r="B553" s="4"/>
    </row>
    <row r="554" spans="1:2" ht="14.25" customHeight="1" x14ac:dyDescent="0.25">
      <c r="A554" s="23"/>
      <c r="B554" s="4"/>
    </row>
    <row r="555" spans="1:2" ht="14.25" customHeight="1" x14ac:dyDescent="0.25">
      <c r="A555" s="23"/>
      <c r="B555" s="4"/>
    </row>
    <row r="556" spans="1:2" ht="14.25" customHeight="1" x14ac:dyDescent="0.25">
      <c r="A556" s="23"/>
      <c r="B556" s="4"/>
    </row>
    <row r="557" spans="1:2" ht="14.25" customHeight="1" x14ac:dyDescent="0.25">
      <c r="A557" s="23"/>
      <c r="B557" s="4"/>
    </row>
    <row r="558" spans="1:2" ht="14.25" customHeight="1" x14ac:dyDescent="0.25">
      <c r="A558" s="23"/>
      <c r="B558" s="4"/>
    </row>
    <row r="559" spans="1:2" ht="14.25" customHeight="1" x14ac:dyDescent="0.25">
      <c r="A559" s="23"/>
      <c r="B559" s="4"/>
    </row>
    <row r="560" spans="1:2" ht="14.25" customHeight="1" x14ac:dyDescent="0.25">
      <c r="A560" s="23"/>
      <c r="B560" s="4"/>
    </row>
    <row r="561" spans="1:2" ht="14.25" customHeight="1" x14ac:dyDescent="0.25">
      <c r="A561" s="23"/>
      <c r="B561" s="4"/>
    </row>
    <row r="562" spans="1:2" ht="14.25" customHeight="1" x14ac:dyDescent="0.25">
      <c r="A562" s="23"/>
      <c r="B562" s="4"/>
    </row>
    <row r="563" spans="1:2" ht="14.25" customHeight="1" x14ac:dyDescent="0.25">
      <c r="A563" s="23"/>
      <c r="B563" s="4"/>
    </row>
    <row r="564" spans="1:2" ht="14.25" customHeight="1" x14ac:dyDescent="0.25">
      <c r="A564" s="23"/>
      <c r="B564" s="4"/>
    </row>
    <row r="565" spans="1:2" ht="14.25" customHeight="1" x14ac:dyDescent="0.25">
      <c r="A565" s="23"/>
      <c r="B565" s="4"/>
    </row>
    <row r="566" spans="1:2" ht="14.25" customHeight="1" x14ac:dyDescent="0.25">
      <c r="A566" s="23"/>
      <c r="B566" s="4"/>
    </row>
    <row r="567" spans="1:2" ht="14.25" customHeight="1" x14ac:dyDescent="0.25">
      <c r="A567" s="23"/>
      <c r="B567" s="4"/>
    </row>
    <row r="568" spans="1:2" ht="14.25" customHeight="1" x14ac:dyDescent="0.25">
      <c r="A568" s="23"/>
      <c r="B568" s="4"/>
    </row>
    <row r="569" spans="1:2" ht="14.25" customHeight="1" x14ac:dyDescent="0.25">
      <c r="A569" s="23"/>
      <c r="B569" s="4"/>
    </row>
    <row r="570" spans="1:2" ht="14.25" customHeight="1" x14ac:dyDescent="0.25">
      <c r="A570" s="23"/>
      <c r="B570" s="4"/>
    </row>
    <row r="571" spans="1:2" ht="14.25" customHeight="1" x14ac:dyDescent="0.25">
      <c r="A571" s="23"/>
      <c r="B571" s="4"/>
    </row>
    <row r="572" spans="1:2" ht="14.25" customHeight="1" x14ac:dyDescent="0.25">
      <c r="A572" s="23"/>
      <c r="B572" s="4"/>
    </row>
    <row r="573" spans="1:2" ht="14.25" customHeight="1" x14ac:dyDescent="0.25">
      <c r="A573" s="23"/>
      <c r="B573" s="4"/>
    </row>
    <row r="574" spans="1:2" ht="14.25" customHeight="1" x14ac:dyDescent="0.25">
      <c r="A574" s="23"/>
      <c r="B574" s="4"/>
    </row>
    <row r="575" spans="1:2" ht="14.25" customHeight="1" x14ac:dyDescent="0.25">
      <c r="A575" s="23"/>
      <c r="B575" s="4"/>
    </row>
    <row r="576" spans="1:2" ht="14.25" customHeight="1" x14ac:dyDescent="0.25">
      <c r="A576" s="23"/>
      <c r="B576" s="4"/>
    </row>
    <row r="577" spans="1:2" ht="14.25" customHeight="1" x14ac:dyDescent="0.25">
      <c r="A577" s="23"/>
      <c r="B577" s="4"/>
    </row>
    <row r="578" spans="1:2" ht="14.25" customHeight="1" x14ac:dyDescent="0.25">
      <c r="A578" s="23"/>
      <c r="B578" s="4"/>
    </row>
    <row r="579" spans="1:2" ht="14.25" customHeight="1" x14ac:dyDescent="0.25">
      <c r="A579" s="23"/>
      <c r="B579" s="4"/>
    </row>
    <row r="580" spans="1:2" ht="14.25" customHeight="1" x14ac:dyDescent="0.25">
      <c r="A580" s="23"/>
      <c r="B580" s="4"/>
    </row>
    <row r="581" spans="1:2" ht="14.25" customHeight="1" x14ac:dyDescent="0.25">
      <c r="A581" s="23"/>
      <c r="B581" s="4"/>
    </row>
    <row r="582" spans="1:2" ht="14.25" customHeight="1" x14ac:dyDescent="0.25">
      <c r="A582" s="23"/>
      <c r="B582" s="4"/>
    </row>
    <row r="583" spans="1:2" ht="14.25" customHeight="1" x14ac:dyDescent="0.25">
      <c r="A583" s="23"/>
      <c r="B583" s="4"/>
    </row>
    <row r="584" spans="1:2" ht="14.25" customHeight="1" x14ac:dyDescent="0.25">
      <c r="A584" s="23"/>
      <c r="B584" s="4"/>
    </row>
    <row r="585" spans="1:2" ht="14.25" customHeight="1" x14ac:dyDescent="0.25">
      <c r="A585" s="23"/>
      <c r="B585" s="4"/>
    </row>
    <row r="586" spans="1:2" ht="14.25" customHeight="1" x14ac:dyDescent="0.25">
      <c r="A586" s="23"/>
      <c r="B586" s="4"/>
    </row>
    <row r="587" spans="1:2" ht="14.25" customHeight="1" x14ac:dyDescent="0.25">
      <c r="A587" s="23"/>
      <c r="B587" s="4"/>
    </row>
    <row r="588" spans="1:2" ht="14.25" customHeight="1" x14ac:dyDescent="0.25">
      <c r="A588" s="23"/>
      <c r="B588" s="4"/>
    </row>
    <row r="589" spans="1:2" ht="14.25" customHeight="1" x14ac:dyDescent="0.25">
      <c r="A589" s="23"/>
      <c r="B589" s="4"/>
    </row>
    <row r="590" spans="1:2" ht="14.25" customHeight="1" x14ac:dyDescent="0.25">
      <c r="A590" s="23"/>
      <c r="B590" s="4"/>
    </row>
    <row r="591" spans="1:2" ht="14.25" customHeight="1" x14ac:dyDescent="0.25">
      <c r="A591" s="23"/>
      <c r="B591" s="4"/>
    </row>
    <row r="592" spans="1:2" ht="14.25" customHeight="1" x14ac:dyDescent="0.25">
      <c r="A592" s="23"/>
      <c r="B592" s="4"/>
    </row>
    <row r="593" spans="1:2" ht="14.25" customHeight="1" x14ac:dyDescent="0.25">
      <c r="A593" s="23"/>
      <c r="B593" s="4"/>
    </row>
    <row r="594" spans="1:2" ht="14.25" customHeight="1" x14ac:dyDescent="0.25">
      <c r="A594" s="23"/>
      <c r="B594" s="4"/>
    </row>
    <row r="595" spans="1:2" ht="14.25" customHeight="1" x14ac:dyDescent="0.25">
      <c r="A595" s="23"/>
      <c r="B595" s="4"/>
    </row>
    <row r="596" spans="1:2" ht="14.25" customHeight="1" x14ac:dyDescent="0.25">
      <c r="A596" s="23"/>
      <c r="B596" s="4"/>
    </row>
    <row r="597" spans="1:2" ht="14.25" customHeight="1" x14ac:dyDescent="0.25">
      <c r="A597" s="23"/>
      <c r="B597" s="4"/>
    </row>
    <row r="598" spans="1:2" ht="14.25" customHeight="1" x14ac:dyDescent="0.25">
      <c r="A598" s="23"/>
      <c r="B598" s="4"/>
    </row>
    <row r="599" spans="1:2" ht="14.25" customHeight="1" x14ac:dyDescent="0.25">
      <c r="A599" s="23"/>
      <c r="B599" s="4"/>
    </row>
    <row r="600" spans="1:2" ht="14.25" customHeight="1" x14ac:dyDescent="0.25">
      <c r="A600" s="23"/>
      <c r="B600" s="4"/>
    </row>
    <row r="601" spans="1:2" ht="14.25" customHeight="1" x14ac:dyDescent="0.25">
      <c r="A601" s="23"/>
      <c r="B601" s="4"/>
    </row>
    <row r="602" spans="1:2" ht="14.25" customHeight="1" x14ac:dyDescent="0.25">
      <c r="A602" s="23"/>
      <c r="B602" s="4"/>
    </row>
    <row r="603" spans="1:2" ht="14.25" customHeight="1" x14ac:dyDescent="0.25">
      <c r="A603" s="23"/>
      <c r="B603" s="4"/>
    </row>
    <row r="604" spans="1:2" ht="14.25" customHeight="1" x14ac:dyDescent="0.25">
      <c r="A604" s="23"/>
      <c r="B604" s="4"/>
    </row>
    <row r="605" spans="1:2" ht="14.25" customHeight="1" x14ac:dyDescent="0.25">
      <c r="A605" s="23"/>
      <c r="B605" s="4"/>
    </row>
    <row r="606" spans="1:2" ht="14.25" customHeight="1" x14ac:dyDescent="0.25">
      <c r="A606" s="23"/>
      <c r="B606" s="4"/>
    </row>
    <row r="607" spans="1:2" ht="14.25" customHeight="1" x14ac:dyDescent="0.25">
      <c r="A607" s="23"/>
      <c r="B607" s="4"/>
    </row>
    <row r="608" spans="1:2" ht="14.25" customHeight="1" x14ac:dyDescent="0.25">
      <c r="A608" s="23"/>
      <c r="B608" s="4"/>
    </row>
    <row r="609" spans="1:2" ht="14.25" customHeight="1" x14ac:dyDescent="0.25">
      <c r="A609" s="23"/>
      <c r="B609" s="4"/>
    </row>
    <row r="610" spans="1:2" ht="14.25" customHeight="1" x14ac:dyDescent="0.25">
      <c r="A610" s="23"/>
      <c r="B610" s="4"/>
    </row>
    <row r="611" spans="1:2" ht="14.25" customHeight="1" x14ac:dyDescent="0.25">
      <c r="A611" s="23"/>
      <c r="B611" s="4"/>
    </row>
    <row r="612" spans="1:2" ht="14.25" customHeight="1" x14ac:dyDescent="0.25">
      <c r="A612" s="23"/>
      <c r="B612" s="4"/>
    </row>
    <row r="613" spans="1:2" ht="14.25" customHeight="1" x14ac:dyDescent="0.25">
      <c r="A613" s="23"/>
      <c r="B613" s="4"/>
    </row>
    <row r="614" spans="1:2" ht="14.25" customHeight="1" x14ac:dyDescent="0.25">
      <c r="A614" s="23"/>
      <c r="B614" s="4"/>
    </row>
    <row r="615" spans="1:2" ht="14.25" customHeight="1" x14ac:dyDescent="0.25">
      <c r="A615" s="23"/>
      <c r="B615" s="4"/>
    </row>
    <row r="616" spans="1:2" ht="14.25" customHeight="1" x14ac:dyDescent="0.25">
      <c r="A616" s="23"/>
      <c r="B616" s="4"/>
    </row>
    <row r="617" spans="1:2" ht="14.25" customHeight="1" x14ac:dyDescent="0.25">
      <c r="A617" s="23"/>
      <c r="B617" s="4"/>
    </row>
    <row r="618" spans="1:2" ht="14.25" customHeight="1" x14ac:dyDescent="0.25">
      <c r="A618" s="23"/>
      <c r="B618" s="4"/>
    </row>
    <row r="619" spans="1:2" ht="14.25" customHeight="1" x14ac:dyDescent="0.25">
      <c r="A619" s="23"/>
      <c r="B619" s="4"/>
    </row>
    <row r="620" spans="1:2" ht="14.25" customHeight="1" x14ac:dyDescent="0.25">
      <c r="A620" s="23"/>
      <c r="B620" s="4"/>
    </row>
    <row r="621" spans="1:2" ht="14.25" customHeight="1" x14ac:dyDescent="0.25">
      <c r="A621" s="23"/>
      <c r="B621" s="4"/>
    </row>
    <row r="622" spans="1:2" ht="14.25" customHeight="1" x14ac:dyDescent="0.25">
      <c r="A622" s="23"/>
      <c r="B622" s="4"/>
    </row>
    <row r="623" spans="1:2" ht="14.25" customHeight="1" x14ac:dyDescent="0.25">
      <c r="A623" s="23"/>
      <c r="B623" s="4"/>
    </row>
    <row r="624" spans="1:2" ht="14.25" customHeight="1" x14ac:dyDescent="0.25">
      <c r="A624" s="23"/>
      <c r="B624" s="4"/>
    </row>
    <row r="625" spans="1:2" ht="14.25" customHeight="1" x14ac:dyDescent="0.25">
      <c r="A625" s="23"/>
      <c r="B625" s="4"/>
    </row>
    <row r="626" spans="1:2" ht="14.25" customHeight="1" x14ac:dyDescent="0.25">
      <c r="A626" s="23"/>
      <c r="B626" s="4"/>
    </row>
    <row r="627" spans="1:2" ht="14.25" customHeight="1" x14ac:dyDescent="0.25">
      <c r="A627" s="23"/>
      <c r="B627" s="4"/>
    </row>
    <row r="628" spans="1:2" ht="14.25" customHeight="1" x14ac:dyDescent="0.25">
      <c r="A628" s="23"/>
      <c r="B628" s="4"/>
    </row>
    <row r="629" spans="1:2" ht="14.25" customHeight="1" x14ac:dyDescent="0.25">
      <c r="A629" s="23"/>
      <c r="B629" s="4"/>
    </row>
    <row r="630" spans="1:2" ht="14.25" customHeight="1" x14ac:dyDescent="0.25">
      <c r="A630" s="23"/>
      <c r="B630" s="4"/>
    </row>
    <row r="631" spans="1:2" ht="14.25" customHeight="1" x14ac:dyDescent="0.25">
      <c r="A631" s="23"/>
      <c r="B631" s="4"/>
    </row>
    <row r="632" spans="1:2" ht="14.25" customHeight="1" x14ac:dyDescent="0.25">
      <c r="A632" s="23"/>
      <c r="B632" s="4"/>
    </row>
    <row r="633" spans="1:2" ht="14.25" customHeight="1" x14ac:dyDescent="0.25">
      <c r="A633" s="23"/>
      <c r="B633" s="4"/>
    </row>
    <row r="634" spans="1:2" ht="14.25" customHeight="1" x14ac:dyDescent="0.25">
      <c r="A634" s="23"/>
      <c r="B634" s="4"/>
    </row>
    <row r="635" spans="1:2" ht="14.25" customHeight="1" x14ac:dyDescent="0.25">
      <c r="A635" s="23"/>
      <c r="B635" s="4"/>
    </row>
    <row r="636" spans="1:2" ht="14.25" customHeight="1" x14ac:dyDescent="0.25">
      <c r="A636" s="23"/>
      <c r="B636" s="4"/>
    </row>
    <row r="637" spans="1:2" ht="14.25" customHeight="1" x14ac:dyDescent="0.25">
      <c r="A637" s="23"/>
      <c r="B637" s="4"/>
    </row>
    <row r="638" spans="1:2" ht="14.25" customHeight="1" x14ac:dyDescent="0.25">
      <c r="A638" s="23"/>
      <c r="B638" s="4"/>
    </row>
    <row r="639" spans="1:2" ht="14.25" customHeight="1" x14ac:dyDescent="0.25">
      <c r="A639" s="23"/>
      <c r="B639" s="4"/>
    </row>
    <row r="640" spans="1:2" ht="14.25" customHeight="1" x14ac:dyDescent="0.25">
      <c r="A640" s="23"/>
      <c r="B640" s="4"/>
    </row>
    <row r="641" spans="1:2" ht="14.25" customHeight="1" x14ac:dyDescent="0.25">
      <c r="A641" s="23"/>
      <c r="B641" s="4"/>
    </row>
    <row r="642" spans="1:2" ht="14.25" customHeight="1" x14ac:dyDescent="0.25">
      <c r="A642" s="23"/>
      <c r="B642" s="4"/>
    </row>
    <row r="643" spans="1:2" ht="14.25" customHeight="1" x14ac:dyDescent="0.25">
      <c r="A643" s="23"/>
      <c r="B643" s="4"/>
    </row>
    <row r="644" spans="1:2" ht="14.25" customHeight="1" x14ac:dyDescent="0.25">
      <c r="A644" s="23"/>
      <c r="B644" s="4"/>
    </row>
    <row r="645" spans="1:2" ht="14.25" customHeight="1" x14ac:dyDescent="0.25">
      <c r="A645" s="23"/>
      <c r="B645" s="4"/>
    </row>
    <row r="646" spans="1:2" ht="14.25" customHeight="1" x14ac:dyDescent="0.25">
      <c r="A646" s="23"/>
      <c r="B646" s="4"/>
    </row>
    <row r="647" spans="1:2" ht="14.25" customHeight="1" x14ac:dyDescent="0.25">
      <c r="A647" s="23"/>
      <c r="B647" s="4"/>
    </row>
    <row r="648" spans="1:2" ht="14.25" customHeight="1" x14ac:dyDescent="0.25">
      <c r="A648" s="23"/>
      <c r="B648" s="4"/>
    </row>
    <row r="649" spans="1:2" ht="14.25" customHeight="1" x14ac:dyDescent="0.25">
      <c r="A649" s="23"/>
      <c r="B649" s="4"/>
    </row>
    <row r="650" spans="1:2" ht="14.25" customHeight="1" x14ac:dyDescent="0.25">
      <c r="A650" s="23"/>
      <c r="B650" s="4"/>
    </row>
    <row r="651" spans="1:2" ht="14.25" customHeight="1" x14ac:dyDescent="0.25">
      <c r="A651" s="23"/>
      <c r="B651" s="4"/>
    </row>
    <row r="652" spans="1:2" ht="14.25" customHeight="1" x14ac:dyDescent="0.25">
      <c r="A652" s="23"/>
      <c r="B652" s="4"/>
    </row>
    <row r="653" spans="1:2" ht="14.25" customHeight="1" x14ac:dyDescent="0.25">
      <c r="A653" s="23"/>
      <c r="B653" s="4"/>
    </row>
    <row r="654" spans="1:2" ht="14.25" customHeight="1" x14ac:dyDescent="0.25">
      <c r="A654" s="23"/>
      <c r="B654" s="4"/>
    </row>
    <row r="655" spans="1:2" ht="14.25" customHeight="1" x14ac:dyDescent="0.25">
      <c r="A655" s="23"/>
      <c r="B655" s="4"/>
    </row>
    <row r="656" spans="1:2" ht="14.25" customHeight="1" x14ac:dyDescent="0.25">
      <c r="A656" s="23"/>
      <c r="B656" s="4"/>
    </row>
    <row r="657" spans="1:2" ht="14.25" customHeight="1" x14ac:dyDescent="0.25">
      <c r="A657" s="23"/>
      <c r="B657" s="4"/>
    </row>
    <row r="658" spans="1:2" ht="14.25" customHeight="1" x14ac:dyDescent="0.25">
      <c r="A658" s="23"/>
      <c r="B658" s="4"/>
    </row>
    <row r="659" spans="1:2" ht="14.25" customHeight="1" x14ac:dyDescent="0.25">
      <c r="A659" s="23"/>
      <c r="B659" s="4"/>
    </row>
    <row r="660" spans="1:2" ht="14.25" customHeight="1" x14ac:dyDescent="0.25">
      <c r="A660" s="23"/>
      <c r="B660" s="4"/>
    </row>
    <row r="661" spans="1:2" ht="14.25" customHeight="1" x14ac:dyDescent="0.25">
      <c r="A661" s="23"/>
      <c r="B661" s="4"/>
    </row>
    <row r="662" spans="1:2" ht="14.25" customHeight="1" x14ac:dyDescent="0.25">
      <c r="A662" s="23"/>
      <c r="B662" s="4"/>
    </row>
    <row r="663" spans="1:2" ht="14.25" customHeight="1" x14ac:dyDescent="0.25">
      <c r="A663" s="23"/>
      <c r="B663" s="4"/>
    </row>
    <row r="664" spans="1:2" ht="14.25" customHeight="1" x14ac:dyDescent="0.25">
      <c r="A664" s="23"/>
      <c r="B664" s="4"/>
    </row>
    <row r="665" spans="1:2" ht="14.25" customHeight="1" x14ac:dyDescent="0.25">
      <c r="A665" s="23"/>
      <c r="B665" s="4"/>
    </row>
    <row r="666" spans="1:2" ht="14.25" customHeight="1" x14ac:dyDescent="0.25">
      <c r="A666" s="23"/>
      <c r="B666" s="4"/>
    </row>
    <row r="667" spans="1:2" ht="14.25" customHeight="1" x14ac:dyDescent="0.25">
      <c r="A667" s="23"/>
      <c r="B667" s="4"/>
    </row>
    <row r="668" spans="1:2" ht="14.25" customHeight="1" x14ac:dyDescent="0.25">
      <c r="A668" s="23"/>
      <c r="B668" s="4"/>
    </row>
    <row r="669" spans="1:2" ht="14.25" customHeight="1" x14ac:dyDescent="0.25">
      <c r="A669" s="23"/>
      <c r="B669" s="4"/>
    </row>
    <row r="670" spans="1:2" ht="14.25" customHeight="1" x14ac:dyDescent="0.25">
      <c r="A670" s="23"/>
      <c r="B670" s="4"/>
    </row>
    <row r="671" spans="1:2" ht="14.25" customHeight="1" x14ac:dyDescent="0.25">
      <c r="A671" s="23"/>
      <c r="B671" s="4"/>
    </row>
    <row r="672" spans="1:2" ht="14.25" customHeight="1" x14ac:dyDescent="0.25">
      <c r="A672" s="23"/>
      <c r="B672" s="4"/>
    </row>
    <row r="673" spans="1:2" ht="14.25" customHeight="1" x14ac:dyDescent="0.25">
      <c r="A673" s="23"/>
      <c r="B673" s="4"/>
    </row>
    <row r="674" spans="1:2" ht="14.25" customHeight="1" x14ac:dyDescent="0.25">
      <c r="A674" s="23"/>
      <c r="B674" s="4"/>
    </row>
    <row r="675" spans="1:2" ht="14.25" customHeight="1" x14ac:dyDescent="0.25">
      <c r="A675" s="23"/>
      <c r="B675" s="4"/>
    </row>
    <row r="676" spans="1:2" ht="14.25" customHeight="1" x14ac:dyDescent="0.25">
      <c r="A676" s="23"/>
      <c r="B676" s="4"/>
    </row>
    <row r="677" spans="1:2" ht="14.25" customHeight="1" x14ac:dyDescent="0.25">
      <c r="A677" s="23"/>
      <c r="B677" s="4"/>
    </row>
    <row r="678" spans="1:2" ht="14.25" customHeight="1" x14ac:dyDescent="0.25">
      <c r="A678" s="23"/>
      <c r="B678" s="4"/>
    </row>
    <row r="679" spans="1:2" ht="14.25" customHeight="1" x14ac:dyDescent="0.25">
      <c r="A679" s="23"/>
      <c r="B679" s="4"/>
    </row>
    <row r="680" spans="1:2" ht="14.25" customHeight="1" x14ac:dyDescent="0.25">
      <c r="A680" s="23"/>
      <c r="B680" s="4"/>
    </row>
    <row r="681" spans="1:2" ht="14.25" customHeight="1" x14ac:dyDescent="0.25">
      <c r="A681" s="23"/>
      <c r="B681" s="4"/>
    </row>
    <row r="682" spans="1:2" ht="14.25" customHeight="1" x14ac:dyDescent="0.25">
      <c r="A682" s="23"/>
      <c r="B682" s="4"/>
    </row>
    <row r="683" spans="1:2" ht="14.25" customHeight="1" x14ac:dyDescent="0.25">
      <c r="A683" s="23"/>
      <c r="B683" s="4"/>
    </row>
    <row r="684" spans="1:2" ht="14.25" customHeight="1" x14ac:dyDescent="0.25">
      <c r="A684" s="23"/>
      <c r="B684" s="4"/>
    </row>
    <row r="685" spans="1:2" ht="14.25" customHeight="1" x14ac:dyDescent="0.25">
      <c r="A685" s="23"/>
      <c r="B685" s="4"/>
    </row>
    <row r="686" spans="1:2" ht="14.25" customHeight="1" x14ac:dyDescent="0.25">
      <c r="A686" s="23"/>
      <c r="B686" s="4"/>
    </row>
    <row r="687" spans="1:2" ht="14.25" customHeight="1" x14ac:dyDescent="0.25">
      <c r="A687" s="23"/>
      <c r="B687" s="4"/>
    </row>
    <row r="688" spans="1:2" ht="14.25" customHeight="1" x14ac:dyDescent="0.25">
      <c r="A688" s="23"/>
      <c r="B688" s="4"/>
    </row>
    <row r="689" spans="1:2" ht="14.25" customHeight="1" x14ac:dyDescent="0.25">
      <c r="A689" s="23"/>
      <c r="B689" s="4"/>
    </row>
    <row r="690" spans="1:2" ht="14.25" customHeight="1" x14ac:dyDescent="0.25">
      <c r="A690" s="23"/>
      <c r="B690" s="4"/>
    </row>
    <row r="691" spans="1:2" ht="14.25" customHeight="1" x14ac:dyDescent="0.25">
      <c r="A691" s="23"/>
      <c r="B691" s="4"/>
    </row>
    <row r="692" spans="1:2" ht="14.25" customHeight="1" x14ac:dyDescent="0.25">
      <c r="A692" s="23"/>
      <c r="B692" s="4"/>
    </row>
    <row r="693" spans="1:2" ht="14.25" customHeight="1" x14ac:dyDescent="0.25">
      <c r="A693" s="23"/>
      <c r="B693" s="4"/>
    </row>
    <row r="694" spans="1:2" ht="14.25" customHeight="1" x14ac:dyDescent="0.25">
      <c r="A694" s="23"/>
      <c r="B694" s="4"/>
    </row>
    <row r="695" spans="1:2" ht="14.25" customHeight="1" x14ac:dyDescent="0.25">
      <c r="A695" s="23"/>
      <c r="B695" s="4"/>
    </row>
    <row r="696" spans="1:2" ht="14.25" customHeight="1" x14ac:dyDescent="0.25">
      <c r="A696" s="23"/>
      <c r="B696" s="4"/>
    </row>
    <row r="697" spans="1:2" ht="14.25" customHeight="1" x14ac:dyDescent="0.25">
      <c r="A697" s="23"/>
      <c r="B697" s="4"/>
    </row>
    <row r="698" spans="1:2" ht="14.25" customHeight="1" x14ac:dyDescent="0.25">
      <c r="A698" s="23"/>
      <c r="B698" s="4"/>
    </row>
    <row r="699" spans="1:2" ht="14.25" customHeight="1" x14ac:dyDescent="0.25">
      <c r="A699" s="23"/>
      <c r="B699" s="4"/>
    </row>
    <row r="700" spans="1:2" ht="14.25" customHeight="1" x14ac:dyDescent="0.25">
      <c r="A700" s="23"/>
      <c r="B700" s="4"/>
    </row>
    <row r="701" spans="1:2" ht="14.25" customHeight="1" x14ac:dyDescent="0.25">
      <c r="A701" s="23"/>
      <c r="B701" s="4"/>
    </row>
    <row r="702" spans="1:2" ht="14.25" customHeight="1" x14ac:dyDescent="0.25">
      <c r="A702" s="23"/>
      <c r="B702" s="4"/>
    </row>
    <row r="703" spans="1:2" ht="14.25" customHeight="1" x14ac:dyDescent="0.25">
      <c r="A703" s="23"/>
      <c r="B703" s="4"/>
    </row>
    <row r="704" spans="1:2" ht="14.25" customHeight="1" x14ac:dyDescent="0.25">
      <c r="A704" s="23"/>
      <c r="B704" s="4"/>
    </row>
    <row r="705" spans="1:2" ht="14.25" customHeight="1" x14ac:dyDescent="0.25">
      <c r="A705" s="23"/>
      <c r="B705" s="4"/>
    </row>
    <row r="706" spans="1:2" ht="14.25" customHeight="1" x14ac:dyDescent="0.25">
      <c r="A706" s="23"/>
      <c r="B706" s="4"/>
    </row>
    <row r="707" spans="1:2" ht="14.25" customHeight="1" x14ac:dyDescent="0.25">
      <c r="A707" s="23"/>
      <c r="B707" s="4"/>
    </row>
    <row r="708" spans="1:2" ht="14.25" customHeight="1" x14ac:dyDescent="0.25">
      <c r="A708" s="23"/>
      <c r="B708" s="4"/>
    </row>
    <row r="709" spans="1:2" ht="14.25" customHeight="1" x14ac:dyDescent="0.25">
      <c r="A709" s="23"/>
      <c r="B709" s="4"/>
    </row>
    <row r="710" spans="1:2" ht="14.25" customHeight="1" x14ac:dyDescent="0.25">
      <c r="A710" s="23"/>
      <c r="B710" s="4"/>
    </row>
    <row r="711" spans="1:2" ht="14.25" customHeight="1" x14ac:dyDescent="0.25">
      <c r="A711" s="23"/>
      <c r="B711" s="4"/>
    </row>
    <row r="712" spans="1:2" ht="14.25" customHeight="1" x14ac:dyDescent="0.25">
      <c r="A712" s="23"/>
      <c r="B712" s="4"/>
    </row>
    <row r="713" spans="1:2" ht="14.25" customHeight="1" x14ac:dyDescent="0.25">
      <c r="A713" s="23"/>
      <c r="B713" s="4"/>
    </row>
    <row r="714" spans="1:2" ht="14.25" customHeight="1" x14ac:dyDescent="0.25">
      <c r="A714" s="23"/>
      <c r="B714" s="4"/>
    </row>
    <row r="715" spans="1:2" ht="14.25" customHeight="1" x14ac:dyDescent="0.25">
      <c r="A715" s="23"/>
      <c r="B715" s="4"/>
    </row>
    <row r="716" spans="1:2" ht="14.25" customHeight="1" x14ac:dyDescent="0.25">
      <c r="A716" s="23"/>
      <c r="B716" s="4"/>
    </row>
    <row r="717" spans="1:2" ht="14.25" customHeight="1" x14ac:dyDescent="0.25">
      <c r="A717" s="23"/>
      <c r="B717" s="4"/>
    </row>
    <row r="718" spans="1:2" ht="14.25" customHeight="1" x14ac:dyDescent="0.25">
      <c r="A718" s="23"/>
      <c r="B718" s="4"/>
    </row>
    <row r="719" spans="1:2" ht="14.25" customHeight="1" x14ac:dyDescent="0.25">
      <c r="A719" s="23"/>
      <c r="B719" s="4"/>
    </row>
    <row r="720" spans="1:2" ht="14.25" customHeight="1" x14ac:dyDescent="0.25">
      <c r="A720" s="23"/>
      <c r="B720" s="4"/>
    </row>
    <row r="721" spans="1:2" ht="14.25" customHeight="1" x14ac:dyDescent="0.25">
      <c r="A721" s="23"/>
      <c r="B721" s="4"/>
    </row>
    <row r="722" spans="1:2" ht="14.25" customHeight="1" x14ac:dyDescent="0.25">
      <c r="A722" s="23"/>
      <c r="B722" s="4"/>
    </row>
    <row r="723" spans="1:2" ht="14.25" customHeight="1" x14ac:dyDescent="0.25">
      <c r="A723" s="23"/>
      <c r="B723" s="4"/>
    </row>
    <row r="724" spans="1:2" ht="14.25" customHeight="1" x14ac:dyDescent="0.25">
      <c r="A724" s="23"/>
      <c r="B724" s="4"/>
    </row>
    <row r="725" spans="1:2" ht="14.25" customHeight="1" x14ac:dyDescent="0.25">
      <c r="A725" s="23"/>
      <c r="B725" s="4"/>
    </row>
    <row r="726" spans="1:2" ht="14.25" customHeight="1" x14ac:dyDescent="0.25">
      <c r="A726" s="23"/>
      <c r="B726" s="4"/>
    </row>
    <row r="727" spans="1:2" ht="14.25" customHeight="1" x14ac:dyDescent="0.25">
      <c r="A727" s="23"/>
      <c r="B727" s="4"/>
    </row>
    <row r="728" spans="1:2" ht="14.25" customHeight="1" x14ac:dyDescent="0.25">
      <c r="A728" s="23"/>
      <c r="B728" s="4"/>
    </row>
    <row r="729" spans="1:2" ht="14.25" customHeight="1" x14ac:dyDescent="0.25">
      <c r="A729" s="23"/>
      <c r="B729" s="4"/>
    </row>
    <row r="730" spans="1:2" ht="14.25" customHeight="1" x14ac:dyDescent="0.25">
      <c r="A730" s="23"/>
      <c r="B730" s="4"/>
    </row>
    <row r="731" spans="1:2" ht="14.25" customHeight="1" x14ac:dyDescent="0.25">
      <c r="A731" s="23"/>
      <c r="B731" s="4"/>
    </row>
    <row r="732" spans="1:2" ht="14.25" customHeight="1" x14ac:dyDescent="0.25">
      <c r="A732" s="23"/>
      <c r="B732" s="4"/>
    </row>
    <row r="733" spans="1:2" ht="14.25" customHeight="1" x14ac:dyDescent="0.25">
      <c r="A733" s="23"/>
      <c r="B733" s="4"/>
    </row>
    <row r="734" spans="1:2" ht="14.25" customHeight="1" x14ac:dyDescent="0.25">
      <c r="A734" s="23"/>
      <c r="B734" s="4"/>
    </row>
    <row r="735" spans="1:2" ht="14.25" customHeight="1" x14ac:dyDescent="0.25">
      <c r="A735" s="23"/>
      <c r="B735" s="4"/>
    </row>
    <row r="736" spans="1:2" ht="14.25" customHeight="1" x14ac:dyDescent="0.25">
      <c r="A736" s="23"/>
      <c r="B736" s="4"/>
    </row>
    <row r="737" spans="1:2" ht="14.25" customHeight="1" x14ac:dyDescent="0.25">
      <c r="A737" s="23"/>
      <c r="B737" s="4"/>
    </row>
    <row r="738" spans="1:2" ht="14.25" customHeight="1" x14ac:dyDescent="0.25">
      <c r="A738" s="23"/>
      <c r="B738" s="4"/>
    </row>
    <row r="739" spans="1:2" ht="14.25" customHeight="1" x14ac:dyDescent="0.25">
      <c r="A739" s="23"/>
      <c r="B739" s="4"/>
    </row>
    <row r="740" spans="1:2" ht="14.25" customHeight="1" x14ac:dyDescent="0.25">
      <c r="A740" s="23"/>
      <c r="B740" s="4"/>
    </row>
    <row r="741" spans="1:2" ht="14.25" customHeight="1" x14ac:dyDescent="0.25">
      <c r="A741" s="23"/>
      <c r="B741" s="4"/>
    </row>
    <row r="742" spans="1:2" ht="14.25" customHeight="1" x14ac:dyDescent="0.25">
      <c r="A742" s="23"/>
      <c r="B742" s="4"/>
    </row>
    <row r="743" spans="1:2" ht="14.25" customHeight="1" x14ac:dyDescent="0.25">
      <c r="A743" s="23"/>
      <c r="B743" s="4"/>
    </row>
    <row r="744" spans="1:2" ht="14.25" customHeight="1" x14ac:dyDescent="0.25">
      <c r="A744" s="23"/>
      <c r="B744" s="4"/>
    </row>
    <row r="745" spans="1:2" ht="14.25" customHeight="1" x14ac:dyDescent="0.25">
      <c r="A745" s="23"/>
      <c r="B745" s="4"/>
    </row>
    <row r="746" spans="1:2" ht="14.25" customHeight="1" x14ac:dyDescent="0.25">
      <c r="A746" s="23"/>
      <c r="B746" s="4"/>
    </row>
    <row r="747" spans="1:2" ht="14.25" customHeight="1" x14ac:dyDescent="0.25">
      <c r="A747" s="23"/>
      <c r="B747" s="4"/>
    </row>
    <row r="748" spans="1:2" ht="14.25" customHeight="1" x14ac:dyDescent="0.25">
      <c r="A748" s="23"/>
      <c r="B748" s="4"/>
    </row>
    <row r="749" spans="1:2" ht="14.25" customHeight="1" x14ac:dyDescent="0.25">
      <c r="A749" s="23"/>
      <c r="B749" s="4"/>
    </row>
    <row r="750" spans="1:2" ht="14.25" customHeight="1" x14ac:dyDescent="0.25">
      <c r="A750" s="23"/>
      <c r="B750" s="4"/>
    </row>
    <row r="751" spans="1:2" ht="14.25" customHeight="1" x14ac:dyDescent="0.25">
      <c r="A751" s="23"/>
      <c r="B751" s="4"/>
    </row>
    <row r="752" spans="1:2" ht="14.25" customHeight="1" x14ac:dyDescent="0.25">
      <c r="A752" s="23"/>
      <c r="B752" s="4"/>
    </row>
    <row r="753" spans="1:2" ht="14.25" customHeight="1" x14ac:dyDescent="0.25">
      <c r="A753" s="23"/>
      <c r="B753" s="4"/>
    </row>
    <row r="754" spans="1:2" ht="14.25" customHeight="1" x14ac:dyDescent="0.25">
      <c r="A754" s="23"/>
      <c r="B754" s="4"/>
    </row>
    <row r="755" spans="1:2" ht="14.25" customHeight="1" x14ac:dyDescent="0.25">
      <c r="A755" s="23"/>
      <c r="B755" s="4"/>
    </row>
    <row r="756" spans="1:2" ht="14.25" customHeight="1" x14ac:dyDescent="0.25">
      <c r="A756" s="23"/>
      <c r="B756" s="4"/>
    </row>
    <row r="757" spans="1:2" ht="14.25" customHeight="1" x14ac:dyDescent="0.25">
      <c r="A757" s="23"/>
      <c r="B757" s="4"/>
    </row>
    <row r="758" spans="1:2" ht="14.25" customHeight="1" x14ac:dyDescent="0.25">
      <c r="A758" s="23"/>
      <c r="B758" s="4"/>
    </row>
    <row r="759" spans="1:2" ht="14.25" customHeight="1" x14ac:dyDescent="0.25">
      <c r="A759" s="23"/>
      <c r="B759" s="4"/>
    </row>
    <row r="760" spans="1:2" ht="14.25" customHeight="1" x14ac:dyDescent="0.25">
      <c r="A760" s="23"/>
      <c r="B760" s="4"/>
    </row>
    <row r="761" spans="1:2" ht="14.25" customHeight="1" x14ac:dyDescent="0.25">
      <c r="A761" s="23"/>
      <c r="B761" s="4"/>
    </row>
    <row r="762" spans="1:2" ht="14.25" customHeight="1" x14ac:dyDescent="0.25">
      <c r="A762" s="23"/>
      <c r="B762" s="4"/>
    </row>
    <row r="763" spans="1:2" ht="14.25" customHeight="1" x14ac:dyDescent="0.25">
      <c r="A763" s="23"/>
      <c r="B763" s="4"/>
    </row>
    <row r="764" spans="1:2" ht="14.25" customHeight="1" x14ac:dyDescent="0.25">
      <c r="A764" s="23"/>
      <c r="B764" s="4"/>
    </row>
    <row r="765" spans="1:2" ht="14.25" customHeight="1" x14ac:dyDescent="0.25">
      <c r="A765" s="23"/>
      <c r="B765" s="4"/>
    </row>
    <row r="766" spans="1:2" ht="14.25" customHeight="1" x14ac:dyDescent="0.25">
      <c r="A766" s="23"/>
      <c r="B766" s="4"/>
    </row>
    <row r="767" spans="1:2" ht="14.25" customHeight="1" x14ac:dyDescent="0.25">
      <c r="A767" s="23"/>
      <c r="B767" s="4"/>
    </row>
    <row r="768" spans="1:2" ht="14.25" customHeight="1" x14ac:dyDescent="0.25">
      <c r="A768" s="23"/>
      <c r="B768" s="4"/>
    </row>
    <row r="769" spans="1:2" ht="14.25" customHeight="1" x14ac:dyDescent="0.25">
      <c r="A769" s="23"/>
      <c r="B769" s="4"/>
    </row>
    <row r="770" spans="1:2" ht="14.25" customHeight="1" x14ac:dyDescent="0.25">
      <c r="A770" s="23"/>
      <c r="B770" s="4"/>
    </row>
    <row r="771" spans="1:2" ht="14.25" customHeight="1" x14ac:dyDescent="0.25">
      <c r="A771" s="23"/>
      <c r="B771" s="4"/>
    </row>
    <row r="772" spans="1:2" ht="14.25" customHeight="1" x14ac:dyDescent="0.25">
      <c r="A772" s="23"/>
      <c r="B772" s="4"/>
    </row>
    <row r="773" spans="1:2" ht="14.25" customHeight="1" x14ac:dyDescent="0.25">
      <c r="A773" s="23"/>
      <c r="B773" s="4"/>
    </row>
    <row r="774" spans="1:2" ht="14.25" customHeight="1" x14ac:dyDescent="0.25">
      <c r="A774" s="23"/>
      <c r="B774" s="4"/>
    </row>
    <row r="775" spans="1:2" ht="14.25" customHeight="1" x14ac:dyDescent="0.25">
      <c r="A775" s="23"/>
      <c r="B775" s="4"/>
    </row>
    <row r="776" spans="1:2" ht="14.25" customHeight="1" x14ac:dyDescent="0.25">
      <c r="A776" s="23"/>
      <c r="B776" s="4"/>
    </row>
    <row r="777" spans="1:2" ht="14.25" customHeight="1" x14ac:dyDescent="0.25">
      <c r="A777" s="23"/>
      <c r="B777" s="4"/>
    </row>
    <row r="778" spans="1:2" ht="14.25" customHeight="1" x14ac:dyDescent="0.25">
      <c r="A778" s="23"/>
      <c r="B778" s="4"/>
    </row>
    <row r="779" spans="1:2" ht="14.25" customHeight="1" x14ac:dyDescent="0.25">
      <c r="A779" s="23"/>
      <c r="B779" s="4"/>
    </row>
    <row r="780" spans="1:2" ht="14.25" customHeight="1" x14ac:dyDescent="0.25">
      <c r="A780" s="23"/>
      <c r="B780" s="4"/>
    </row>
    <row r="781" spans="1:2" ht="14.25" customHeight="1" x14ac:dyDescent="0.25">
      <c r="A781" s="23"/>
      <c r="B781" s="4"/>
    </row>
    <row r="782" spans="1:2" ht="14.25" customHeight="1" x14ac:dyDescent="0.25">
      <c r="A782" s="23"/>
      <c r="B782" s="4"/>
    </row>
    <row r="783" spans="1:2" ht="14.25" customHeight="1" x14ac:dyDescent="0.25">
      <c r="A783" s="23"/>
      <c r="B783" s="4"/>
    </row>
    <row r="784" spans="1:2" ht="14.25" customHeight="1" x14ac:dyDescent="0.25">
      <c r="A784" s="23"/>
      <c r="B784" s="4"/>
    </row>
    <row r="785" spans="1:2" ht="14.25" customHeight="1" x14ac:dyDescent="0.25">
      <c r="A785" s="23"/>
      <c r="B785" s="4"/>
    </row>
    <row r="786" spans="1:2" ht="14.25" customHeight="1" x14ac:dyDescent="0.25">
      <c r="A786" s="23"/>
      <c r="B786" s="4"/>
    </row>
    <row r="787" spans="1:2" ht="14.25" customHeight="1" x14ac:dyDescent="0.25">
      <c r="A787" s="23"/>
      <c r="B787" s="4"/>
    </row>
    <row r="788" spans="1:2" ht="14.25" customHeight="1" x14ac:dyDescent="0.25">
      <c r="A788" s="23"/>
      <c r="B788" s="4"/>
    </row>
    <row r="789" spans="1:2" ht="14.25" customHeight="1" x14ac:dyDescent="0.25">
      <c r="A789" s="23"/>
      <c r="B789" s="4"/>
    </row>
    <row r="790" spans="1:2" ht="14.25" customHeight="1" x14ac:dyDescent="0.25">
      <c r="A790" s="23"/>
      <c r="B790" s="4"/>
    </row>
    <row r="791" spans="1:2" ht="14.25" customHeight="1" x14ac:dyDescent="0.25">
      <c r="A791" s="23"/>
      <c r="B791" s="4"/>
    </row>
    <row r="792" spans="1:2" ht="14.25" customHeight="1" x14ac:dyDescent="0.25">
      <c r="A792" s="23"/>
      <c r="B792" s="4"/>
    </row>
    <row r="793" spans="1:2" ht="14.25" customHeight="1" x14ac:dyDescent="0.25">
      <c r="A793" s="23"/>
      <c r="B793" s="4"/>
    </row>
    <row r="794" spans="1:2" ht="14.25" customHeight="1" x14ac:dyDescent="0.25">
      <c r="A794" s="23"/>
      <c r="B794" s="4"/>
    </row>
    <row r="795" spans="1:2" ht="14.25" customHeight="1" x14ac:dyDescent="0.25">
      <c r="A795" s="23"/>
      <c r="B795" s="4"/>
    </row>
    <row r="796" spans="1:2" ht="14.25" customHeight="1" x14ac:dyDescent="0.25">
      <c r="A796" s="23"/>
      <c r="B796" s="4"/>
    </row>
    <row r="797" spans="1:2" ht="14.25" customHeight="1" x14ac:dyDescent="0.25">
      <c r="A797" s="23"/>
      <c r="B797" s="4"/>
    </row>
    <row r="798" spans="1:2" ht="14.25" customHeight="1" x14ac:dyDescent="0.25">
      <c r="A798" s="23"/>
      <c r="B798" s="4"/>
    </row>
    <row r="799" spans="1:2" ht="14.25" customHeight="1" x14ac:dyDescent="0.25">
      <c r="A799" s="23"/>
      <c r="B799" s="4"/>
    </row>
    <row r="800" spans="1:2" ht="14.25" customHeight="1" x14ac:dyDescent="0.25">
      <c r="A800" s="23"/>
      <c r="B800" s="4"/>
    </row>
    <row r="801" spans="1:2" ht="14.25" customHeight="1" x14ac:dyDescent="0.25">
      <c r="A801" s="23"/>
      <c r="B801" s="4"/>
    </row>
    <row r="802" spans="1:2" ht="14.25" customHeight="1" x14ac:dyDescent="0.25">
      <c r="A802" s="23"/>
      <c r="B802" s="4"/>
    </row>
    <row r="803" spans="1:2" ht="14.25" customHeight="1" x14ac:dyDescent="0.25">
      <c r="A803" s="23"/>
      <c r="B803" s="4"/>
    </row>
    <row r="804" spans="1:2" ht="14.25" customHeight="1" x14ac:dyDescent="0.25">
      <c r="A804" s="23"/>
      <c r="B804" s="4"/>
    </row>
    <row r="805" spans="1:2" ht="14.25" customHeight="1" x14ac:dyDescent="0.25">
      <c r="A805" s="23"/>
      <c r="B805" s="4"/>
    </row>
    <row r="806" spans="1:2" ht="14.25" customHeight="1" x14ac:dyDescent="0.25">
      <c r="A806" s="23"/>
      <c r="B806" s="4"/>
    </row>
    <row r="807" spans="1:2" ht="14.25" customHeight="1" x14ac:dyDescent="0.25">
      <c r="A807" s="23"/>
      <c r="B807" s="4"/>
    </row>
    <row r="808" spans="1:2" ht="14.25" customHeight="1" x14ac:dyDescent="0.25">
      <c r="A808" s="23"/>
      <c r="B808" s="4"/>
    </row>
    <row r="809" spans="1:2" ht="14.25" customHeight="1" x14ac:dyDescent="0.25">
      <c r="A809" s="23"/>
      <c r="B809" s="4"/>
    </row>
    <row r="810" spans="1:2" ht="14.25" customHeight="1" x14ac:dyDescent="0.25">
      <c r="A810" s="23"/>
      <c r="B810" s="4"/>
    </row>
    <row r="811" spans="1:2" ht="14.25" customHeight="1" x14ac:dyDescent="0.25">
      <c r="A811" s="23"/>
      <c r="B811" s="4"/>
    </row>
    <row r="812" spans="1:2" ht="14.25" customHeight="1" x14ac:dyDescent="0.25">
      <c r="A812" s="23"/>
      <c r="B812" s="4"/>
    </row>
    <row r="813" spans="1:2" ht="14.25" customHeight="1" x14ac:dyDescent="0.25">
      <c r="A813" s="23"/>
      <c r="B813" s="4"/>
    </row>
    <row r="814" spans="1:2" ht="14.25" customHeight="1" x14ac:dyDescent="0.25">
      <c r="A814" s="23"/>
      <c r="B814" s="4"/>
    </row>
    <row r="815" spans="1:2" ht="14.25" customHeight="1" x14ac:dyDescent="0.25">
      <c r="A815" s="23"/>
      <c r="B815" s="4"/>
    </row>
    <row r="816" spans="1:2" ht="14.25" customHeight="1" x14ac:dyDescent="0.25">
      <c r="A816" s="23"/>
      <c r="B816" s="4"/>
    </row>
    <row r="817" spans="1:2" ht="14.25" customHeight="1" x14ac:dyDescent="0.25">
      <c r="A817" s="23"/>
      <c r="B817" s="4"/>
    </row>
    <row r="818" spans="1:2" ht="14.25" customHeight="1" x14ac:dyDescent="0.25">
      <c r="A818" s="23"/>
      <c r="B818" s="4"/>
    </row>
    <row r="819" spans="1:2" ht="14.25" customHeight="1" x14ac:dyDescent="0.25">
      <c r="A819" s="23"/>
      <c r="B819" s="4"/>
    </row>
    <row r="820" spans="1:2" ht="14.25" customHeight="1" x14ac:dyDescent="0.25">
      <c r="A820" s="23"/>
      <c r="B820" s="4"/>
    </row>
    <row r="821" spans="1:2" ht="14.25" customHeight="1" x14ac:dyDescent="0.25">
      <c r="A821" s="23"/>
      <c r="B821" s="4"/>
    </row>
    <row r="822" spans="1:2" ht="14.25" customHeight="1" x14ac:dyDescent="0.25">
      <c r="A822" s="23"/>
      <c r="B822" s="4"/>
    </row>
    <row r="823" spans="1:2" ht="14.25" customHeight="1" x14ac:dyDescent="0.25">
      <c r="A823" s="23"/>
      <c r="B823" s="4"/>
    </row>
    <row r="824" spans="1:2" ht="14.25" customHeight="1" x14ac:dyDescent="0.25">
      <c r="A824" s="23"/>
      <c r="B824" s="4"/>
    </row>
    <row r="825" spans="1:2" ht="14.25" customHeight="1" x14ac:dyDescent="0.25">
      <c r="A825" s="23"/>
      <c r="B825" s="4"/>
    </row>
    <row r="826" spans="1:2" ht="14.25" customHeight="1" x14ac:dyDescent="0.25">
      <c r="A826" s="23"/>
      <c r="B826" s="4"/>
    </row>
    <row r="827" spans="1:2" ht="14.25" customHeight="1" x14ac:dyDescent="0.25">
      <c r="A827" s="23"/>
      <c r="B827" s="4"/>
    </row>
    <row r="828" spans="1:2" ht="14.25" customHeight="1" x14ac:dyDescent="0.25">
      <c r="A828" s="23"/>
      <c r="B828" s="4"/>
    </row>
    <row r="829" spans="1:2" ht="14.25" customHeight="1" x14ac:dyDescent="0.25">
      <c r="A829" s="23"/>
      <c r="B829" s="4"/>
    </row>
    <row r="830" spans="1:2" ht="14.25" customHeight="1" x14ac:dyDescent="0.25">
      <c r="A830" s="23"/>
      <c r="B830" s="4"/>
    </row>
    <row r="831" spans="1:2" ht="14.25" customHeight="1" x14ac:dyDescent="0.25">
      <c r="A831" s="23"/>
      <c r="B831" s="4"/>
    </row>
    <row r="832" spans="1:2" ht="14.25" customHeight="1" x14ac:dyDescent="0.25">
      <c r="A832" s="23"/>
      <c r="B832" s="4"/>
    </row>
    <row r="833" spans="1:2" ht="14.25" customHeight="1" x14ac:dyDescent="0.25">
      <c r="A833" s="23"/>
      <c r="B833" s="4"/>
    </row>
    <row r="834" spans="1:2" ht="14.25" customHeight="1" x14ac:dyDescent="0.25">
      <c r="A834" s="23"/>
      <c r="B834" s="4"/>
    </row>
    <row r="835" spans="1:2" ht="14.25" customHeight="1" x14ac:dyDescent="0.25">
      <c r="A835" s="23"/>
      <c r="B835" s="4"/>
    </row>
    <row r="836" spans="1:2" ht="14.25" customHeight="1" x14ac:dyDescent="0.25">
      <c r="A836" s="23"/>
      <c r="B836" s="4"/>
    </row>
    <row r="837" spans="1:2" ht="14.25" customHeight="1" x14ac:dyDescent="0.25">
      <c r="A837" s="23"/>
      <c r="B837" s="4"/>
    </row>
    <row r="838" spans="1:2" ht="14.25" customHeight="1" x14ac:dyDescent="0.25">
      <c r="A838" s="23"/>
      <c r="B838" s="4"/>
    </row>
    <row r="839" spans="1:2" ht="14.25" customHeight="1" x14ac:dyDescent="0.25">
      <c r="A839" s="23"/>
      <c r="B839" s="4"/>
    </row>
    <row r="840" spans="1:2" ht="14.25" customHeight="1" x14ac:dyDescent="0.25">
      <c r="A840" s="23"/>
      <c r="B840" s="4"/>
    </row>
    <row r="841" spans="1:2" ht="14.25" customHeight="1" x14ac:dyDescent="0.25">
      <c r="A841" s="23"/>
      <c r="B841" s="4"/>
    </row>
    <row r="842" spans="1:2" ht="14.25" customHeight="1" x14ac:dyDescent="0.25">
      <c r="A842" s="23"/>
      <c r="B842" s="4"/>
    </row>
    <row r="843" spans="1:2" ht="14.25" customHeight="1" x14ac:dyDescent="0.25">
      <c r="A843" s="23"/>
      <c r="B843" s="4"/>
    </row>
    <row r="844" spans="1:2" ht="14.25" customHeight="1" x14ac:dyDescent="0.25">
      <c r="A844" s="23"/>
      <c r="B844" s="4"/>
    </row>
    <row r="845" spans="1:2" ht="14.25" customHeight="1" x14ac:dyDescent="0.25">
      <c r="A845" s="23"/>
      <c r="B845" s="4"/>
    </row>
    <row r="846" spans="1:2" ht="14.25" customHeight="1" x14ac:dyDescent="0.25">
      <c r="A846" s="23"/>
      <c r="B846" s="4"/>
    </row>
    <row r="847" spans="1:2" ht="14.25" customHeight="1" x14ac:dyDescent="0.25">
      <c r="A847" s="23"/>
      <c r="B847" s="4"/>
    </row>
    <row r="848" spans="1:2" ht="14.25" customHeight="1" x14ac:dyDescent="0.25">
      <c r="A848" s="23"/>
      <c r="B848" s="4"/>
    </row>
    <row r="849" spans="1:2" ht="14.25" customHeight="1" x14ac:dyDescent="0.25">
      <c r="A849" s="23"/>
      <c r="B849" s="4"/>
    </row>
    <row r="850" spans="1:2" ht="14.25" customHeight="1" x14ac:dyDescent="0.25">
      <c r="A850" s="23"/>
      <c r="B850" s="4"/>
    </row>
    <row r="851" spans="1:2" ht="14.25" customHeight="1" x14ac:dyDescent="0.25">
      <c r="A851" s="23"/>
      <c r="B851" s="4"/>
    </row>
    <row r="852" spans="1:2" ht="14.25" customHeight="1" x14ac:dyDescent="0.25">
      <c r="A852" s="23"/>
      <c r="B852" s="4"/>
    </row>
    <row r="853" spans="1:2" ht="14.25" customHeight="1" x14ac:dyDescent="0.25">
      <c r="A853" s="23"/>
      <c r="B853" s="4"/>
    </row>
    <row r="854" spans="1:2" ht="14.25" customHeight="1" x14ac:dyDescent="0.25">
      <c r="A854" s="23"/>
      <c r="B854" s="4"/>
    </row>
    <row r="855" spans="1:2" ht="14.25" customHeight="1" x14ac:dyDescent="0.25">
      <c r="A855" s="23"/>
      <c r="B855" s="4"/>
    </row>
    <row r="856" spans="1:2" ht="14.25" customHeight="1" x14ac:dyDescent="0.25">
      <c r="A856" s="23"/>
      <c r="B856" s="4"/>
    </row>
    <row r="857" spans="1:2" ht="14.25" customHeight="1" x14ac:dyDescent="0.25">
      <c r="A857" s="23"/>
      <c r="B857" s="4"/>
    </row>
    <row r="858" spans="1:2" ht="14.25" customHeight="1" x14ac:dyDescent="0.25">
      <c r="A858" s="23"/>
      <c r="B858" s="4"/>
    </row>
    <row r="859" spans="1:2" ht="14.25" customHeight="1" x14ac:dyDescent="0.25">
      <c r="A859" s="23"/>
      <c r="B859" s="4"/>
    </row>
    <row r="860" spans="1:2" ht="14.25" customHeight="1" x14ac:dyDescent="0.25">
      <c r="A860" s="23"/>
      <c r="B860" s="4"/>
    </row>
    <row r="861" spans="1:2" ht="14.25" customHeight="1" x14ac:dyDescent="0.25">
      <c r="A861" s="23"/>
      <c r="B861" s="4"/>
    </row>
    <row r="862" spans="1:2" ht="14.25" customHeight="1" x14ac:dyDescent="0.25">
      <c r="A862" s="23"/>
      <c r="B862" s="4"/>
    </row>
    <row r="863" spans="1:2" ht="14.25" customHeight="1" x14ac:dyDescent="0.25">
      <c r="A863" s="23"/>
      <c r="B863" s="4"/>
    </row>
    <row r="864" spans="1:2" ht="14.25" customHeight="1" x14ac:dyDescent="0.25">
      <c r="A864" s="23"/>
      <c r="B864" s="4"/>
    </row>
    <row r="865" spans="1:2" ht="14.25" customHeight="1" x14ac:dyDescent="0.25">
      <c r="A865" s="23"/>
      <c r="B865" s="4"/>
    </row>
    <row r="866" spans="1:2" ht="14.25" customHeight="1" x14ac:dyDescent="0.25">
      <c r="A866" s="23"/>
      <c r="B866" s="4"/>
    </row>
    <row r="867" spans="1:2" ht="14.25" customHeight="1" x14ac:dyDescent="0.25">
      <c r="A867" s="23"/>
      <c r="B867" s="4"/>
    </row>
    <row r="868" spans="1:2" ht="14.25" customHeight="1" x14ac:dyDescent="0.25">
      <c r="A868" s="23"/>
      <c r="B868" s="4"/>
    </row>
    <row r="869" spans="1:2" ht="14.25" customHeight="1" x14ac:dyDescent="0.25">
      <c r="A869" s="23"/>
      <c r="B869" s="4"/>
    </row>
    <row r="870" spans="1:2" ht="14.25" customHeight="1" x14ac:dyDescent="0.25">
      <c r="A870" s="23"/>
      <c r="B870" s="4"/>
    </row>
    <row r="871" spans="1:2" ht="14.25" customHeight="1" x14ac:dyDescent="0.25">
      <c r="A871" s="23"/>
      <c r="B871" s="4"/>
    </row>
    <row r="872" spans="1:2" ht="14.25" customHeight="1" x14ac:dyDescent="0.25">
      <c r="A872" s="23"/>
      <c r="B872" s="4"/>
    </row>
    <row r="873" spans="1:2" ht="14.25" customHeight="1" x14ac:dyDescent="0.25">
      <c r="A873" s="23"/>
      <c r="B873" s="4"/>
    </row>
    <row r="874" spans="1:2" ht="14.25" customHeight="1" x14ac:dyDescent="0.25">
      <c r="A874" s="23"/>
      <c r="B874" s="4"/>
    </row>
    <row r="875" spans="1:2" ht="14.25" customHeight="1" x14ac:dyDescent="0.25">
      <c r="A875" s="23"/>
      <c r="B875" s="4"/>
    </row>
    <row r="876" spans="1:2" ht="14.25" customHeight="1" x14ac:dyDescent="0.25">
      <c r="A876" s="23"/>
      <c r="B876" s="4"/>
    </row>
    <row r="877" spans="1:2" ht="14.25" customHeight="1" x14ac:dyDescent="0.25">
      <c r="A877" s="23"/>
      <c r="B877" s="4"/>
    </row>
    <row r="878" spans="1:2" ht="14.25" customHeight="1" x14ac:dyDescent="0.25">
      <c r="A878" s="23"/>
      <c r="B878" s="4"/>
    </row>
    <row r="879" spans="1:2" ht="14.25" customHeight="1" x14ac:dyDescent="0.25">
      <c r="A879" s="23"/>
      <c r="B879" s="4"/>
    </row>
    <row r="880" spans="1:2" ht="14.25" customHeight="1" x14ac:dyDescent="0.25">
      <c r="A880" s="23"/>
      <c r="B880" s="4"/>
    </row>
    <row r="881" spans="1:2" ht="14.25" customHeight="1" x14ac:dyDescent="0.25">
      <c r="A881" s="23"/>
      <c r="B881" s="4"/>
    </row>
    <row r="882" spans="1:2" ht="14.25" customHeight="1" x14ac:dyDescent="0.25">
      <c r="A882" s="23"/>
      <c r="B882" s="4"/>
    </row>
    <row r="883" spans="1:2" ht="14.25" customHeight="1" x14ac:dyDescent="0.25">
      <c r="A883" s="23"/>
      <c r="B883" s="4"/>
    </row>
    <row r="884" spans="1:2" ht="14.25" customHeight="1" x14ac:dyDescent="0.25">
      <c r="A884" s="23"/>
      <c r="B884" s="4"/>
    </row>
    <row r="885" spans="1:2" ht="14.25" customHeight="1" x14ac:dyDescent="0.25">
      <c r="A885" s="23"/>
      <c r="B885" s="4"/>
    </row>
    <row r="886" spans="1:2" ht="14.25" customHeight="1" x14ac:dyDescent="0.25">
      <c r="A886" s="23"/>
      <c r="B886" s="4"/>
    </row>
    <row r="887" spans="1:2" ht="14.25" customHeight="1" x14ac:dyDescent="0.25">
      <c r="A887" s="23"/>
      <c r="B887" s="4"/>
    </row>
    <row r="888" spans="1:2" ht="14.25" customHeight="1" x14ac:dyDescent="0.25">
      <c r="A888" s="23"/>
      <c r="B888" s="4"/>
    </row>
    <row r="889" spans="1:2" ht="14.25" customHeight="1" x14ac:dyDescent="0.25">
      <c r="A889" s="23"/>
      <c r="B889" s="4"/>
    </row>
    <row r="890" spans="1:2" ht="14.25" customHeight="1" x14ac:dyDescent="0.25">
      <c r="A890" s="23"/>
      <c r="B890" s="4"/>
    </row>
    <row r="891" spans="1:2" ht="14.25" customHeight="1" x14ac:dyDescent="0.25">
      <c r="A891" s="23"/>
      <c r="B891" s="4"/>
    </row>
    <row r="892" spans="1:2" ht="14.25" customHeight="1" x14ac:dyDescent="0.25">
      <c r="A892" s="23"/>
      <c r="B892" s="4"/>
    </row>
    <row r="893" spans="1:2" ht="14.25" customHeight="1" x14ac:dyDescent="0.25">
      <c r="A893" s="23"/>
      <c r="B893" s="4"/>
    </row>
    <row r="894" spans="1:2" ht="14.25" customHeight="1" x14ac:dyDescent="0.25">
      <c r="A894" s="23"/>
      <c r="B894" s="4"/>
    </row>
    <row r="895" spans="1:2" ht="14.25" customHeight="1" x14ac:dyDescent="0.25">
      <c r="A895" s="23"/>
      <c r="B895" s="4"/>
    </row>
    <row r="896" spans="1:2" ht="14.25" customHeight="1" x14ac:dyDescent="0.25">
      <c r="A896" s="23"/>
      <c r="B896" s="4"/>
    </row>
    <row r="897" spans="1:2" ht="14.25" customHeight="1" x14ac:dyDescent="0.25">
      <c r="A897" s="23"/>
      <c r="B897" s="4"/>
    </row>
    <row r="898" spans="1:2" ht="14.25" customHeight="1" x14ac:dyDescent="0.25">
      <c r="A898" s="23"/>
      <c r="B898" s="4"/>
    </row>
    <row r="899" spans="1:2" ht="14.25" customHeight="1" x14ac:dyDescent="0.25">
      <c r="A899" s="23"/>
      <c r="B899" s="4"/>
    </row>
    <row r="900" spans="1:2" ht="14.25" customHeight="1" x14ac:dyDescent="0.25">
      <c r="A900" s="23"/>
      <c r="B900" s="4"/>
    </row>
    <row r="901" spans="1:2" ht="14.25" customHeight="1" x14ac:dyDescent="0.25">
      <c r="A901" s="23"/>
      <c r="B901" s="4"/>
    </row>
    <row r="902" spans="1:2" ht="14.25" customHeight="1" x14ac:dyDescent="0.25">
      <c r="A902" s="23"/>
      <c r="B902" s="4"/>
    </row>
    <row r="903" spans="1:2" ht="14.25" customHeight="1" x14ac:dyDescent="0.25">
      <c r="A903" s="23"/>
      <c r="B903" s="4"/>
    </row>
    <row r="904" spans="1:2" ht="14.25" customHeight="1" x14ac:dyDescent="0.25">
      <c r="A904" s="23"/>
      <c r="B904" s="4"/>
    </row>
    <row r="905" spans="1:2" ht="14.25" customHeight="1" x14ac:dyDescent="0.25">
      <c r="A905" s="23"/>
      <c r="B905" s="4"/>
    </row>
    <row r="906" spans="1:2" ht="14.25" customHeight="1" x14ac:dyDescent="0.25">
      <c r="A906" s="23"/>
      <c r="B906" s="4"/>
    </row>
    <row r="907" spans="1:2" ht="14.25" customHeight="1" x14ac:dyDescent="0.25">
      <c r="A907" s="23"/>
      <c r="B907" s="4"/>
    </row>
    <row r="908" spans="1:2" ht="14.25" customHeight="1" x14ac:dyDescent="0.25">
      <c r="A908" s="23"/>
      <c r="B908" s="4"/>
    </row>
    <row r="909" spans="1:2" ht="14.25" customHeight="1" x14ac:dyDescent="0.25">
      <c r="A909" s="23"/>
      <c r="B909" s="4"/>
    </row>
    <row r="910" spans="1:2" ht="14.25" customHeight="1" x14ac:dyDescent="0.25">
      <c r="A910" s="23"/>
      <c r="B910" s="4"/>
    </row>
    <row r="911" spans="1:2" ht="14.25" customHeight="1" x14ac:dyDescent="0.25">
      <c r="A911" s="23"/>
      <c r="B911" s="4"/>
    </row>
    <row r="912" spans="1:2" ht="14.25" customHeight="1" x14ac:dyDescent="0.25">
      <c r="A912" s="23"/>
      <c r="B912" s="4"/>
    </row>
    <row r="913" spans="1:2" ht="14.25" customHeight="1" x14ac:dyDescent="0.25">
      <c r="A913" s="23"/>
      <c r="B913" s="4"/>
    </row>
    <row r="914" spans="1:2" ht="14.25" customHeight="1" x14ac:dyDescent="0.25">
      <c r="A914" s="23"/>
      <c r="B914" s="4"/>
    </row>
    <row r="915" spans="1:2" ht="14.25" customHeight="1" x14ac:dyDescent="0.25">
      <c r="A915" s="23"/>
      <c r="B915" s="4"/>
    </row>
    <row r="916" spans="1:2" ht="14.25" customHeight="1" x14ac:dyDescent="0.25">
      <c r="A916" s="23"/>
      <c r="B916" s="4"/>
    </row>
    <row r="917" spans="1:2" ht="14.25" customHeight="1" x14ac:dyDescent="0.25">
      <c r="A917" s="23"/>
      <c r="B917" s="4"/>
    </row>
    <row r="918" spans="1:2" ht="14.25" customHeight="1" x14ac:dyDescent="0.25">
      <c r="A918" s="23"/>
      <c r="B918" s="4"/>
    </row>
    <row r="919" spans="1:2" ht="14.25" customHeight="1" x14ac:dyDescent="0.25">
      <c r="A919" s="23"/>
      <c r="B919" s="4"/>
    </row>
    <row r="920" spans="1:2" ht="14.25" customHeight="1" x14ac:dyDescent="0.25">
      <c r="A920" s="23"/>
      <c r="B920" s="4"/>
    </row>
    <row r="921" spans="1:2" ht="14.25" customHeight="1" x14ac:dyDescent="0.25">
      <c r="A921" s="23"/>
      <c r="B921" s="4"/>
    </row>
    <row r="922" spans="1:2" ht="14.25" customHeight="1" x14ac:dyDescent="0.25">
      <c r="A922" s="23"/>
      <c r="B922" s="4"/>
    </row>
    <row r="923" spans="1:2" ht="14.25" customHeight="1" x14ac:dyDescent="0.25">
      <c r="A923" s="23"/>
      <c r="B923" s="4"/>
    </row>
    <row r="924" spans="1:2" ht="14.25" customHeight="1" x14ac:dyDescent="0.25">
      <c r="A924" s="23"/>
      <c r="B924" s="4"/>
    </row>
    <row r="925" spans="1:2" ht="14.25" customHeight="1" x14ac:dyDescent="0.25">
      <c r="A925" s="23"/>
      <c r="B925" s="4"/>
    </row>
    <row r="926" spans="1:2" ht="14.25" customHeight="1" x14ac:dyDescent="0.25">
      <c r="A926" s="23"/>
      <c r="B926" s="4"/>
    </row>
    <row r="927" spans="1:2" ht="14.25" customHeight="1" x14ac:dyDescent="0.25">
      <c r="A927" s="23"/>
      <c r="B927" s="4"/>
    </row>
    <row r="928" spans="1:2" ht="14.25" customHeight="1" x14ac:dyDescent="0.25">
      <c r="A928" s="23"/>
      <c r="B928" s="4"/>
    </row>
    <row r="929" spans="1:2" ht="14.25" customHeight="1" x14ac:dyDescent="0.25">
      <c r="A929" s="23"/>
      <c r="B929" s="4"/>
    </row>
    <row r="930" spans="1:2" ht="14.25" customHeight="1" x14ac:dyDescent="0.25">
      <c r="A930" s="23"/>
      <c r="B930" s="4"/>
    </row>
    <row r="931" spans="1:2" ht="14.25" customHeight="1" x14ac:dyDescent="0.25">
      <c r="A931" s="23"/>
      <c r="B931" s="4"/>
    </row>
    <row r="932" spans="1:2" ht="14.25" customHeight="1" x14ac:dyDescent="0.25">
      <c r="A932" s="23"/>
      <c r="B932" s="4"/>
    </row>
    <row r="933" spans="1:2" ht="14.25" customHeight="1" x14ac:dyDescent="0.25">
      <c r="A933" s="23"/>
      <c r="B933" s="4"/>
    </row>
    <row r="934" spans="1:2" ht="14.25" customHeight="1" x14ac:dyDescent="0.25">
      <c r="A934" s="23"/>
      <c r="B934" s="4"/>
    </row>
    <row r="935" spans="1:2" ht="14.25" customHeight="1" x14ac:dyDescent="0.25">
      <c r="A935" s="23"/>
      <c r="B935" s="4"/>
    </row>
    <row r="936" spans="1:2" ht="14.25" customHeight="1" x14ac:dyDescent="0.25">
      <c r="A936" s="23"/>
      <c r="B936" s="4"/>
    </row>
    <row r="937" spans="1:2" ht="14.25" customHeight="1" x14ac:dyDescent="0.25">
      <c r="A937" s="23"/>
      <c r="B937" s="4"/>
    </row>
    <row r="938" spans="1:2" ht="14.25" customHeight="1" x14ac:dyDescent="0.25">
      <c r="A938" s="23"/>
      <c r="B938" s="4"/>
    </row>
    <row r="939" spans="1:2" ht="14.25" customHeight="1" x14ac:dyDescent="0.25">
      <c r="A939" s="23"/>
      <c r="B939" s="4"/>
    </row>
    <row r="940" spans="1:2" ht="14.25" customHeight="1" x14ac:dyDescent="0.25">
      <c r="A940" s="23"/>
      <c r="B940" s="4"/>
    </row>
    <row r="941" spans="1:2" ht="14.25" customHeight="1" x14ac:dyDescent="0.25">
      <c r="A941" s="23"/>
      <c r="B941" s="4"/>
    </row>
    <row r="942" spans="1:2" ht="14.25" customHeight="1" x14ac:dyDescent="0.25">
      <c r="A942" s="23"/>
      <c r="B942" s="4"/>
    </row>
    <row r="943" spans="1:2" ht="14.25" customHeight="1" x14ac:dyDescent="0.25">
      <c r="A943" s="23"/>
      <c r="B943" s="4"/>
    </row>
    <row r="944" spans="1:2" ht="14.25" customHeight="1" x14ac:dyDescent="0.25">
      <c r="A944" s="23"/>
      <c r="B944" s="4"/>
    </row>
    <row r="945" spans="1:2" ht="14.25" customHeight="1" x14ac:dyDescent="0.25">
      <c r="A945" s="23"/>
      <c r="B945" s="4"/>
    </row>
    <row r="946" spans="1:2" ht="14.25" customHeight="1" x14ac:dyDescent="0.25">
      <c r="A946" s="23"/>
      <c r="B946" s="4"/>
    </row>
    <row r="947" spans="1:2" ht="14.25" customHeight="1" x14ac:dyDescent="0.25">
      <c r="A947" s="23"/>
      <c r="B947" s="4"/>
    </row>
    <row r="948" spans="1:2" ht="14.25" customHeight="1" x14ac:dyDescent="0.25">
      <c r="A948" s="23"/>
      <c r="B948" s="4"/>
    </row>
    <row r="949" spans="1:2" ht="14.25" customHeight="1" x14ac:dyDescent="0.25">
      <c r="A949" s="23"/>
      <c r="B949" s="4"/>
    </row>
    <row r="950" spans="1:2" ht="14.25" customHeight="1" x14ac:dyDescent="0.25">
      <c r="A950" s="23"/>
      <c r="B950" s="4"/>
    </row>
    <row r="951" spans="1:2" ht="14.25" customHeight="1" x14ac:dyDescent="0.25">
      <c r="A951" s="23"/>
      <c r="B951" s="4"/>
    </row>
    <row r="952" spans="1:2" ht="14.25" customHeight="1" x14ac:dyDescent="0.25">
      <c r="A952" s="23"/>
      <c r="B952" s="4"/>
    </row>
    <row r="953" spans="1:2" ht="14.25" customHeight="1" x14ac:dyDescent="0.25">
      <c r="A953" s="23"/>
      <c r="B953" s="4"/>
    </row>
    <row r="954" spans="1:2" ht="14.25" customHeight="1" x14ac:dyDescent="0.25">
      <c r="A954" s="23"/>
      <c r="B954" s="4"/>
    </row>
    <row r="955" spans="1:2" ht="14.25" customHeight="1" x14ac:dyDescent="0.25">
      <c r="A955" s="23"/>
      <c r="B955" s="4"/>
    </row>
    <row r="956" spans="1:2" ht="14.25" customHeight="1" x14ac:dyDescent="0.25">
      <c r="A956" s="23"/>
      <c r="B956" s="4"/>
    </row>
    <row r="957" spans="1:2" ht="14.25" customHeight="1" x14ac:dyDescent="0.25">
      <c r="A957" s="23"/>
      <c r="B957" s="4"/>
    </row>
    <row r="958" spans="1:2" ht="14.25" customHeight="1" x14ac:dyDescent="0.25">
      <c r="A958" s="23"/>
      <c r="B958" s="4"/>
    </row>
    <row r="959" spans="1:2" ht="14.25" customHeight="1" x14ac:dyDescent="0.25">
      <c r="A959" s="23"/>
      <c r="B959" s="4"/>
    </row>
    <row r="960" spans="1:2" ht="14.25" customHeight="1" x14ac:dyDescent="0.25">
      <c r="A960" s="23"/>
      <c r="B960" s="4"/>
    </row>
    <row r="961" spans="1:2" ht="14.25" customHeight="1" x14ac:dyDescent="0.25">
      <c r="A961" s="23"/>
      <c r="B961" s="4"/>
    </row>
    <row r="962" spans="1:2" ht="14.25" customHeight="1" x14ac:dyDescent="0.25">
      <c r="A962" s="23"/>
      <c r="B962" s="4"/>
    </row>
    <row r="963" spans="1:2" ht="14.25" customHeight="1" x14ac:dyDescent="0.25">
      <c r="A963" s="23"/>
      <c r="B963" s="4"/>
    </row>
    <row r="964" spans="1:2" ht="14.25" customHeight="1" x14ac:dyDescent="0.25">
      <c r="A964" s="23"/>
      <c r="B964" s="4"/>
    </row>
    <row r="965" spans="1:2" ht="14.25" customHeight="1" x14ac:dyDescent="0.25">
      <c r="A965" s="23"/>
      <c r="B965" s="4"/>
    </row>
    <row r="966" spans="1:2" ht="14.25" customHeight="1" x14ac:dyDescent="0.25">
      <c r="A966" s="23"/>
      <c r="B966" s="4"/>
    </row>
    <row r="967" spans="1:2" ht="14.25" customHeight="1" x14ac:dyDescent="0.25">
      <c r="A967" s="23"/>
      <c r="B967" s="4"/>
    </row>
    <row r="968" spans="1:2" ht="14.25" customHeight="1" x14ac:dyDescent="0.25">
      <c r="A968" s="23"/>
      <c r="B968" s="4"/>
    </row>
    <row r="969" spans="1:2" ht="14.25" customHeight="1" x14ac:dyDescent="0.25">
      <c r="A969" s="23"/>
      <c r="B969" s="4"/>
    </row>
    <row r="970" spans="1:2" ht="14.25" customHeight="1" x14ac:dyDescent="0.25">
      <c r="A970" s="23"/>
      <c r="B970" s="4"/>
    </row>
    <row r="971" spans="1:2" ht="14.25" customHeight="1" x14ac:dyDescent="0.25">
      <c r="A971" s="23"/>
      <c r="B971" s="4"/>
    </row>
    <row r="972" spans="1:2" ht="14.25" customHeight="1" x14ac:dyDescent="0.25">
      <c r="A972" s="23"/>
      <c r="B972" s="4"/>
    </row>
    <row r="973" spans="1:2" ht="14.25" customHeight="1" x14ac:dyDescent="0.25">
      <c r="A973" s="23"/>
      <c r="B973" s="4"/>
    </row>
    <row r="974" spans="1:2" ht="14.25" customHeight="1" x14ac:dyDescent="0.25">
      <c r="A974" s="23"/>
      <c r="B974" s="4"/>
    </row>
    <row r="975" spans="1:2" ht="14.25" customHeight="1" x14ac:dyDescent="0.25">
      <c r="A975" s="23"/>
      <c r="B975" s="4"/>
    </row>
    <row r="976" spans="1:2" ht="14.25" customHeight="1" x14ac:dyDescent="0.25">
      <c r="A976" s="23"/>
      <c r="B976" s="4"/>
    </row>
    <row r="977" spans="1:2" ht="14.25" customHeight="1" x14ac:dyDescent="0.25">
      <c r="A977" s="23"/>
      <c r="B977" s="4"/>
    </row>
    <row r="978" spans="1:2" ht="14.25" customHeight="1" x14ac:dyDescent="0.25">
      <c r="A978" s="23"/>
      <c r="B978" s="4"/>
    </row>
    <row r="979" spans="1:2" ht="14.25" customHeight="1" x14ac:dyDescent="0.25">
      <c r="A979" s="23"/>
      <c r="B979" s="4"/>
    </row>
    <row r="980" spans="1:2" ht="14.25" customHeight="1" x14ac:dyDescent="0.25">
      <c r="A980" s="23"/>
      <c r="B980" s="4"/>
    </row>
    <row r="981" spans="1:2" ht="14.25" customHeight="1" x14ac:dyDescent="0.25">
      <c r="A981" s="23"/>
      <c r="B981" s="4"/>
    </row>
    <row r="982" spans="1:2" ht="14.25" customHeight="1" x14ac:dyDescent="0.25">
      <c r="A982" s="23"/>
      <c r="B982" s="4"/>
    </row>
    <row r="983" spans="1:2" ht="14.25" customHeight="1" x14ac:dyDescent="0.25">
      <c r="A983" s="23"/>
      <c r="B983" s="4"/>
    </row>
    <row r="984" spans="1:2" ht="14.25" customHeight="1" x14ac:dyDescent="0.25">
      <c r="A984" s="23"/>
      <c r="B984" s="4"/>
    </row>
    <row r="985" spans="1:2" ht="14.25" customHeight="1" x14ac:dyDescent="0.25">
      <c r="A985" s="23"/>
      <c r="B985" s="4"/>
    </row>
    <row r="986" spans="1:2" ht="14.25" customHeight="1" x14ac:dyDescent="0.25">
      <c r="A986" s="23"/>
      <c r="B986" s="4"/>
    </row>
    <row r="987" spans="1:2" ht="14.25" customHeight="1" x14ac:dyDescent="0.25">
      <c r="A987" s="23"/>
      <c r="B987" s="4"/>
    </row>
    <row r="988" spans="1:2" ht="14.25" customHeight="1" x14ac:dyDescent="0.25">
      <c r="A988" s="23"/>
      <c r="B988" s="4"/>
    </row>
    <row r="989" spans="1:2" ht="14.25" customHeight="1" x14ac:dyDescent="0.25">
      <c r="A989" s="23"/>
      <c r="B989" s="4"/>
    </row>
    <row r="990" spans="1:2" ht="14.25" customHeight="1" x14ac:dyDescent="0.25">
      <c r="A990" s="23"/>
      <c r="B990" s="4"/>
    </row>
    <row r="991" spans="1:2" ht="14.25" customHeight="1" x14ac:dyDescent="0.25">
      <c r="A991" s="23"/>
      <c r="B991" s="4"/>
    </row>
    <row r="992" spans="1:2" ht="14.25" customHeight="1" x14ac:dyDescent="0.25">
      <c r="A992" s="23"/>
      <c r="B992" s="4"/>
    </row>
    <row r="993" spans="1:2" ht="14.25" customHeight="1" x14ac:dyDescent="0.25">
      <c r="A993" s="23"/>
      <c r="B993" s="4"/>
    </row>
    <row r="994" spans="1:2" ht="14.25" customHeight="1" x14ac:dyDescent="0.25">
      <c r="A994" s="23"/>
      <c r="B994" s="4"/>
    </row>
    <row r="995" spans="1:2" ht="14.25" customHeight="1" x14ac:dyDescent="0.25">
      <c r="A995" s="23"/>
      <c r="B995" s="4"/>
    </row>
    <row r="996" spans="1:2" ht="14.25" customHeight="1" x14ac:dyDescent="0.25">
      <c r="A996" s="23"/>
      <c r="B996" s="4"/>
    </row>
    <row r="997" spans="1:2" ht="14.25" customHeight="1" x14ac:dyDescent="0.25">
      <c r="A997" s="23"/>
      <c r="B997" s="4"/>
    </row>
    <row r="998" spans="1:2" ht="14.25" customHeight="1" x14ac:dyDescent="0.25">
      <c r="A998" s="23"/>
      <c r="B998" s="4"/>
    </row>
    <row r="999" spans="1:2" ht="14.25" customHeight="1" x14ac:dyDescent="0.25">
      <c r="A999" s="23"/>
      <c r="B999" s="4"/>
    </row>
    <row r="1000" spans="1:2" ht="14.25" customHeight="1" x14ac:dyDescent="0.25">
      <c r="A1000" s="23"/>
      <c r="B1000" s="4"/>
    </row>
    <row r="1001" spans="1:2" ht="14.25" customHeight="1" x14ac:dyDescent="0.25">
      <c r="A1001" s="23"/>
      <c r="B1001" s="4"/>
    </row>
  </sheetData>
  <sortState xmlns:xlrd2="http://schemas.microsoft.com/office/spreadsheetml/2017/richdata2" ref="A12:A16">
    <sortCondition ref="A12:A16"/>
  </sortState>
  <mergeCells count="4">
    <mergeCell ref="A1:B1"/>
    <mergeCell ref="A2:B2"/>
    <mergeCell ref="A3:B3"/>
    <mergeCell ref="A4:B4"/>
  </mergeCells>
  <pageMargins left="0.7" right="0.7" top="0.5" bottom="0.75" header="0" footer="0"/>
  <pageSetup orientation="portrait" r:id="rId1"/>
  <headerFooter>
    <oddFooter>&amp;L_x000D_&amp;1#&amp;"Calibri"&amp;8&amp;K000000 Sensitivity: Internal&amp;CConfidential - Filed for Audit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9593C-FB19-479F-857B-411D10A657EA}">
  <dimension ref="A3:I27"/>
  <sheetViews>
    <sheetView workbookViewId="0">
      <selection activeCell="B18" sqref="B18"/>
    </sheetView>
  </sheetViews>
  <sheetFormatPr defaultRowHeight="13.8" x14ac:dyDescent="0.25"/>
  <cols>
    <col min="1" max="1" width="16.88671875" style="3" bestFit="1" customWidth="1"/>
    <col min="2" max="2" width="24.77734375" style="49" bestFit="1" customWidth="1"/>
    <col min="3" max="3" width="18.44140625" style="49" bestFit="1" customWidth="1"/>
    <col min="4" max="4" width="23.33203125" style="49" bestFit="1" customWidth="1"/>
    <col min="5" max="5" width="27.33203125" style="49" bestFit="1" customWidth="1"/>
    <col min="6" max="6" width="23.77734375" style="49" bestFit="1" customWidth="1"/>
    <col min="7" max="7" width="26.44140625" style="49" bestFit="1" customWidth="1"/>
    <col min="8" max="8" width="23.33203125" style="51" bestFit="1" customWidth="1"/>
    <col min="9" max="9" width="13.21875" style="51" bestFit="1" customWidth="1"/>
    <col min="10" max="10" width="37" style="3" bestFit="1" customWidth="1"/>
    <col min="11" max="16384" width="8.88671875" style="3"/>
  </cols>
  <sheetData>
    <row r="3" spans="1:9" x14ac:dyDescent="0.25">
      <c r="B3" s="47" t="s">
        <v>20</v>
      </c>
      <c r="C3" s="3"/>
      <c r="D3" s="3"/>
      <c r="E3" s="3"/>
      <c r="F3" s="3"/>
      <c r="G3" s="3"/>
      <c r="H3" s="3"/>
      <c r="I3" s="3"/>
    </row>
    <row r="4" spans="1:9" ht="27.6" x14ac:dyDescent="0.25">
      <c r="A4" s="47" t="s">
        <v>14</v>
      </c>
      <c r="B4" s="3" t="s">
        <v>53</v>
      </c>
      <c r="C4" s="3" t="s">
        <v>26</v>
      </c>
      <c r="D4" s="3" t="s">
        <v>42</v>
      </c>
      <c r="E4" s="3" t="s">
        <v>43</v>
      </c>
      <c r="F4" s="3" t="s">
        <v>45</v>
      </c>
      <c r="G4" s="38" t="s">
        <v>166</v>
      </c>
      <c r="H4" s="3" t="s">
        <v>171</v>
      </c>
      <c r="I4" s="3" t="s">
        <v>25</v>
      </c>
    </row>
    <row r="5" spans="1:9" x14ac:dyDescent="0.25">
      <c r="A5" s="3" t="s">
        <v>10</v>
      </c>
      <c r="B5" s="4">
        <v>7515</v>
      </c>
      <c r="C5" s="4"/>
      <c r="D5" s="4">
        <v>3420</v>
      </c>
      <c r="E5" s="4">
        <v>265</v>
      </c>
      <c r="F5" s="4">
        <v>4550</v>
      </c>
      <c r="G5" s="4"/>
      <c r="H5" s="4">
        <v>83.33</v>
      </c>
      <c r="I5" s="4">
        <v>8378.33</v>
      </c>
    </row>
    <row r="6" spans="1:9" ht="14.4" thickBot="1" x14ac:dyDescent="0.3">
      <c r="A6" s="3" t="s">
        <v>35</v>
      </c>
      <c r="B6" s="4"/>
      <c r="C6" s="4"/>
      <c r="D6" s="4"/>
      <c r="E6" s="4"/>
      <c r="F6" s="4"/>
      <c r="G6" s="4"/>
      <c r="H6" s="4"/>
      <c r="I6" s="4">
        <v>0</v>
      </c>
    </row>
    <row r="7" spans="1:9" ht="14.4" thickTop="1" x14ac:dyDescent="0.25">
      <c r="A7" s="3" t="s">
        <v>37</v>
      </c>
      <c r="B7" s="4"/>
      <c r="C7" s="4">
        <v>7360.1699999999992</v>
      </c>
      <c r="D7" s="4">
        <v>3420</v>
      </c>
      <c r="E7" s="4">
        <v>220</v>
      </c>
      <c r="F7" s="4">
        <v>3663.79</v>
      </c>
      <c r="G7" s="4">
        <v>20</v>
      </c>
      <c r="H7" s="4"/>
      <c r="I7" s="4">
        <v>7323.79</v>
      </c>
    </row>
    <row r="8" spans="1:9" x14ac:dyDescent="0.25">
      <c r="A8" s="3" t="s">
        <v>47</v>
      </c>
      <c r="B8" s="4">
        <v>2250</v>
      </c>
      <c r="C8" s="4"/>
      <c r="D8" s="4">
        <v>1140</v>
      </c>
      <c r="E8" s="4">
        <v>60</v>
      </c>
      <c r="F8" s="4">
        <v>1050</v>
      </c>
      <c r="G8" s="4"/>
      <c r="H8" s="4"/>
      <c r="I8" s="4">
        <v>2250</v>
      </c>
    </row>
    <row r="9" spans="1:9" x14ac:dyDescent="0.25">
      <c r="A9" s="3" t="s">
        <v>11</v>
      </c>
      <c r="B9" s="4">
        <v>405</v>
      </c>
      <c r="C9" s="4"/>
      <c r="D9" s="4">
        <v>190</v>
      </c>
      <c r="E9" s="4">
        <v>10</v>
      </c>
      <c r="F9" s="4">
        <v>175</v>
      </c>
      <c r="G9" s="4"/>
      <c r="H9" s="4"/>
      <c r="I9" s="4">
        <v>405</v>
      </c>
    </row>
    <row r="10" spans="1:9" x14ac:dyDescent="0.25">
      <c r="A10" s="3" t="s">
        <v>19</v>
      </c>
      <c r="B10" s="4">
        <v>10170</v>
      </c>
      <c r="C10" s="4">
        <v>7360.1699999999992</v>
      </c>
      <c r="D10" s="4">
        <v>8170</v>
      </c>
      <c r="E10" s="4">
        <v>555</v>
      </c>
      <c r="F10" s="4">
        <v>9438.7900000000009</v>
      </c>
      <c r="G10" s="4">
        <v>20</v>
      </c>
      <c r="H10" s="4">
        <v>83.33</v>
      </c>
      <c r="I10" s="4">
        <v>18357.12</v>
      </c>
    </row>
    <row r="11" spans="1:9" ht="14.4" x14ac:dyDescent="0.3">
      <c r="A11"/>
      <c r="B11"/>
      <c r="C11"/>
      <c r="D11"/>
      <c r="E11"/>
      <c r="F11"/>
      <c r="G11"/>
      <c r="H11" s="3"/>
      <c r="I11" s="3"/>
    </row>
    <row r="12" spans="1:9" x14ac:dyDescent="0.25">
      <c r="B12" s="4"/>
      <c r="C12" s="4"/>
      <c r="D12" s="4"/>
      <c r="E12" s="4"/>
      <c r="F12" s="4"/>
      <c r="G12" s="4"/>
      <c r="H12" s="3"/>
      <c r="I12" s="3"/>
    </row>
    <row r="13" spans="1:9" x14ac:dyDescent="0.25">
      <c r="B13" s="4"/>
      <c r="C13" s="4"/>
      <c r="D13" s="4"/>
      <c r="E13" s="4"/>
      <c r="F13" s="4"/>
      <c r="G13" s="4"/>
      <c r="H13" s="3"/>
      <c r="I13" s="3"/>
    </row>
    <row r="14" spans="1:9" x14ac:dyDescent="0.25">
      <c r="B14" s="47" t="s">
        <v>20</v>
      </c>
      <c r="C14" s="3"/>
      <c r="D14" s="3"/>
      <c r="E14" s="3"/>
      <c r="F14" s="3"/>
      <c r="G14" s="3"/>
      <c r="H14" s="3"/>
      <c r="I14" s="3"/>
    </row>
    <row r="15" spans="1:9" x14ac:dyDescent="0.25">
      <c r="A15" s="47" t="s">
        <v>14</v>
      </c>
      <c r="B15" s="3" t="s">
        <v>34</v>
      </c>
      <c r="C15" s="3" t="s">
        <v>26</v>
      </c>
      <c r="D15" s="3"/>
      <c r="E15" s="3"/>
      <c r="F15" s="3"/>
      <c r="G15" s="3"/>
      <c r="H15" s="3"/>
      <c r="I15" s="3"/>
    </row>
    <row r="16" spans="1:9" x14ac:dyDescent="0.25">
      <c r="A16" s="3" t="s">
        <v>10</v>
      </c>
      <c r="B16" s="4">
        <v>7515</v>
      </c>
      <c r="C16" s="4"/>
      <c r="D16" s="3"/>
      <c r="E16" s="3"/>
      <c r="F16" s="3"/>
      <c r="G16" s="3"/>
      <c r="H16" s="3"/>
      <c r="I16" s="3"/>
    </row>
    <row r="17" spans="1:9" x14ac:dyDescent="0.25">
      <c r="A17" s="3" t="s">
        <v>37</v>
      </c>
      <c r="B17" s="4"/>
      <c r="C17" s="4">
        <v>7360.1699999999992</v>
      </c>
      <c r="D17" s="3"/>
      <c r="E17" s="3"/>
      <c r="F17" s="3"/>
      <c r="G17" s="3"/>
      <c r="H17" s="3"/>
      <c r="I17" s="3"/>
    </row>
    <row r="18" spans="1:9" x14ac:dyDescent="0.25">
      <c r="A18" s="3" t="s">
        <v>47</v>
      </c>
      <c r="B18" s="4">
        <v>2250</v>
      </c>
      <c r="C18" s="4"/>
      <c r="D18" s="3"/>
      <c r="E18" s="3"/>
      <c r="F18" s="3"/>
      <c r="G18" s="3"/>
      <c r="H18" s="3"/>
      <c r="I18" s="3"/>
    </row>
    <row r="19" spans="1:9" x14ac:dyDescent="0.25">
      <c r="A19" s="3" t="s">
        <v>11</v>
      </c>
      <c r="B19" s="4">
        <v>405</v>
      </c>
      <c r="C19" s="4"/>
      <c r="D19" s="3"/>
      <c r="E19" s="3"/>
      <c r="F19" s="3"/>
      <c r="G19" s="3"/>
      <c r="H19" s="3"/>
      <c r="I19" s="3"/>
    </row>
    <row r="20" spans="1:9" x14ac:dyDescent="0.25">
      <c r="A20" s="3" t="s">
        <v>19</v>
      </c>
      <c r="B20" s="4">
        <v>10170</v>
      </c>
      <c r="C20" s="4">
        <v>7360.1699999999992</v>
      </c>
      <c r="D20" s="4"/>
      <c r="E20" s="3"/>
      <c r="F20" s="3"/>
      <c r="G20" s="3"/>
      <c r="H20" s="3"/>
      <c r="I20" s="3"/>
    </row>
    <row r="21" spans="1:9" ht="14.4" x14ac:dyDescent="0.3">
      <c r="A21"/>
      <c r="B21"/>
      <c r="C21"/>
      <c r="D21" s="4">
        <f>SUM(B20:C20)</f>
        <v>17530.169999999998</v>
      </c>
      <c r="E21" s="3"/>
      <c r="F21" s="3"/>
      <c r="G21" s="3"/>
    </row>
    <row r="22" spans="1:9" ht="14.4" x14ac:dyDescent="0.3">
      <c r="A22"/>
      <c r="B22"/>
      <c r="C22"/>
      <c r="D22" s="3"/>
      <c r="E22" s="3"/>
      <c r="F22" s="3"/>
      <c r="G22" s="3"/>
    </row>
    <row r="23" spans="1:9" x14ac:dyDescent="0.25">
      <c r="B23" s="3"/>
      <c r="C23" s="3"/>
      <c r="D23" s="3"/>
      <c r="E23" s="3"/>
      <c r="F23" s="3"/>
      <c r="G23" s="3"/>
    </row>
    <row r="24" spans="1:9" x14ac:dyDescent="0.25">
      <c r="B24" s="3"/>
      <c r="C24" s="3"/>
      <c r="D24" s="3"/>
      <c r="E24" s="3"/>
      <c r="F24" s="3"/>
      <c r="G24" s="3"/>
    </row>
    <row r="25" spans="1:9" x14ac:dyDescent="0.25">
      <c r="B25" s="3"/>
      <c r="C25" s="3"/>
      <c r="D25" s="3"/>
      <c r="E25" s="3"/>
      <c r="F25" s="3"/>
      <c r="G25" s="3"/>
    </row>
    <row r="26" spans="1:9" x14ac:dyDescent="0.25">
      <c r="B26" s="3"/>
      <c r="C26" s="3"/>
      <c r="D26" s="3"/>
      <c r="E26" s="3"/>
      <c r="F26" s="3"/>
      <c r="G26" s="3"/>
    </row>
    <row r="27" spans="1:9" x14ac:dyDescent="0.25">
      <c r="B27" s="3"/>
      <c r="C27" s="3"/>
      <c r="D27" s="3"/>
      <c r="E27" s="3"/>
      <c r="F27" s="3"/>
      <c r="G27" s="3"/>
    </row>
  </sheetData>
  <pageMargins left="0.7" right="0.7" top="0.75" bottom="0.75" header="0.3" footer="0.3"/>
  <pageSetup orientation="portrait" horizontalDpi="360" verticalDpi="36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63"/>
  <sheetViews>
    <sheetView zoomScaleNormal="100" workbookViewId="0">
      <selection activeCell="R29" sqref="R1:R1048576"/>
    </sheetView>
  </sheetViews>
  <sheetFormatPr defaultColWidth="14.44140625" defaultRowHeight="15" customHeight="1" outlineLevelCol="1" x14ac:dyDescent="0.25"/>
  <cols>
    <col min="1" max="1" width="12.33203125" style="100" customWidth="1"/>
    <col min="2" max="2" width="14.88671875" style="46" customWidth="1"/>
    <col min="3" max="3" width="16.88671875" style="46" bestFit="1" customWidth="1"/>
    <col min="4" max="4" width="22.88671875" style="3" customWidth="1"/>
    <col min="5" max="5" width="13.21875" style="3" bestFit="1" customWidth="1"/>
    <col min="6" max="6" width="8.109375" style="3" customWidth="1"/>
    <col min="7" max="7" width="14" style="3" bestFit="1" customWidth="1"/>
    <col min="8" max="8" width="13" style="3" customWidth="1"/>
    <col min="9" max="9" width="15" style="3" customWidth="1"/>
    <col min="10" max="10" width="15.109375" style="3" customWidth="1"/>
    <col min="11" max="11" width="13.6640625" style="3" bestFit="1" customWidth="1" outlineLevel="1"/>
    <col min="12" max="12" width="14.5546875" style="3" bestFit="1" customWidth="1" outlineLevel="1"/>
    <col min="13" max="14" width="12.21875" style="3" customWidth="1" outlineLevel="1"/>
    <col min="15" max="16" width="13.21875" style="49" bestFit="1" customWidth="1" outlineLevel="1"/>
    <col min="17" max="17" width="16" style="64" customWidth="1" outlineLevel="1"/>
    <col min="18" max="18" width="13.21875" style="64" customWidth="1" outlineLevel="1"/>
    <col min="19" max="19" width="31.77734375" style="3" customWidth="1" outlineLevel="1"/>
    <col min="20" max="20" width="15.44140625" style="3" bestFit="1" customWidth="1"/>
    <col min="21" max="21" width="9.5546875" style="3" customWidth="1"/>
    <col min="22" max="28" width="9.44140625" style="3" customWidth="1"/>
    <col min="29" max="16384" width="14.44140625" style="3"/>
  </cols>
  <sheetData>
    <row r="1" spans="1:30" ht="30.75" customHeight="1" x14ac:dyDescent="0.25">
      <c r="B1" s="44"/>
      <c r="C1" s="44"/>
      <c r="D1" s="106" t="s">
        <v>55</v>
      </c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7"/>
      <c r="R1" s="107"/>
      <c r="S1" s="33"/>
      <c r="T1" s="33"/>
      <c r="U1" s="35"/>
      <c r="V1" s="33"/>
      <c r="W1" s="33"/>
      <c r="X1" s="33"/>
      <c r="Y1" s="33"/>
      <c r="Z1" s="33"/>
      <c r="AA1" s="33"/>
      <c r="AB1" s="33"/>
    </row>
    <row r="2" spans="1:30" s="34" customFormat="1" ht="18" customHeight="1" x14ac:dyDescent="0.25">
      <c r="A2" s="52"/>
      <c r="B2" s="53"/>
      <c r="C2" s="53"/>
      <c r="D2" s="36"/>
      <c r="E2" s="36"/>
      <c r="F2" s="42"/>
      <c r="G2" s="42"/>
      <c r="H2" s="37">
        <v>175</v>
      </c>
      <c r="I2" s="37">
        <v>190</v>
      </c>
      <c r="J2" s="37">
        <v>10</v>
      </c>
      <c r="K2" s="37">
        <v>10</v>
      </c>
      <c r="L2" s="37">
        <v>15</v>
      </c>
      <c r="M2" s="37">
        <v>30</v>
      </c>
      <c r="N2" s="37">
        <v>25</v>
      </c>
      <c r="O2" s="77"/>
      <c r="P2" s="77"/>
      <c r="Q2" s="54"/>
      <c r="R2" s="55"/>
      <c r="S2" s="41"/>
      <c r="T2" s="41"/>
      <c r="U2" s="43"/>
      <c r="V2" s="41"/>
      <c r="W2" s="41"/>
      <c r="X2" s="41"/>
      <c r="Y2" s="41"/>
      <c r="Z2" s="41"/>
      <c r="AA2" s="41"/>
      <c r="AB2" s="41"/>
    </row>
    <row r="3" spans="1:30" s="62" customFormat="1" ht="75" customHeight="1" x14ac:dyDescent="0.25">
      <c r="A3" s="56" t="s">
        <v>6</v>
      </c>
      <c r="B3" s="65" t="s">
        <v>24</v>
      </c>
      <c r="C3" s="57" t="s">
        <v>23</v>
      </c>
      <c r="D3" s="39" t="s">
        <v>7</v>
      </c>
      <c r="E3" s="39" t="s">
        <v>50</v>
      </c>
      <c r="F3" s="39" t="s">
        <v>14</v>
      </c>
      <c r="G3" s="39" t="s">
        <v>44</v>
      </c>
      <c r="H3" s="39" t="s">
        <v>39</v>
      </c>
      <c r="I3" s="39" t="s">
        <v>40</v>
      </c>
      <c r="J3" s="39" t="s">
        <v>41</v>
      </c>
      <c r="K3" s="39" t="s">
        <v>9</v>
      </c>
      <c r="L3" s="39" t="s">
        <v>15</v>
      </c>
      <c r="M3" s="39" t="s">
        <v>16</v>
      </c>
      <c r="N3" s="39" t="s">
        <v>169</v>
      </c>
      <c r="O3" s="78" t="s">
        <v>18</v>
      </c>
      <c r="P3" s="78" t="s">
        <v>29</v>
      </c>
      <c r="Q3" s="58" t="s">
        <v>17</v>
      </c>
      <c r="R3" s="58" t="s">
        <v>32</v>
      </c>
      <c r="S3" s="39" t="s">
        <v>8</v>
      </c>
      <c r="T3" s="59" t="s">
        <v>54</v>
      </c>
      <c r="U3" s="60"/>
      <c r="V3" s="60"/>
      <c r="W3" s="61"/>
      <c r="X3" s="60"/>
      <c r="Y3" s="60"/>
      <c r="Z3" s="60"/>
      <c r="AA3" s="60"/>
      <c r="AB3" s="60"/>
      <c r="AC3" s="60"/>
      <c r="AD3" s="60"/>
    </row>
    <row r="4" spans="1:30" s="93" customFormat="1" ht="19.95" customHeight="1" x14ac:dyDescent="0.25">
      <c r="A4" s="45">
        <v>45931</v>
      </c>
      <c r="B4" s="45">
        <v>45932</v>
      </c>
      <c r="C4" s="45">
        <v>45951</v>
      </c>
      <c r="D4" s="40" t="s">
        <v>64</v>
      </c>
      <c r="E4" s="79" t="s">
        <v>38</v>
      </c>
      <c r="F4" s="79" t="s">
        <v>47</v>
      </c>
      <c r="G4" s="79">
        <v>19782747276</v>
      </c>
      <c r="H4" s="66">
        <v>175</v>
      </c>
      <c r="I4" s="66">
        <v>190</v>
      </c>
      <c r="J4" s="66">
        <v>10</v>
      </c>
      <c r="K4" s="66"/>
      <c r="L4" s="66"/>
      <c r="M4" s="66"/>
      <c r="N4" s="66"/>
      <c r="O4" s="67">
        <f>SUM(H4:N4)</f>
        <v>375</v>
      </c>
      <c r="P4" s="67">
        <f>O4</f>
        <v>375</v>
      </c>
      <c r="Q4" s="67"/>
      <c r="R4" s="67"/>
      <c r="S4" s="48"/>
      <c r="T4" s="48" t="s">
        <v>87</v>
      </c>
      <c r="U4" s="94"/>
      <c r="V4" s="95"/>
      <c r="W4" s="96"/>
      <c r="X4" s="94"/>
      <c r="Y4" s="94"/>
      <c r="Z4" s="94"/>
      <c r="AA4" s="94"/>
      <c r="AB4" s="94"/>
      <c r="AC4" s="94"/>
      <c r="AD4" s="94"/>
    </row>
    <row r="5" spans="1:30" s="93" customFormat="1" ht="14.25" customHeight="1" x14ac:dyDescent="0.25">
      <c r="A5" s="45">
        <v>45931</v>
      </c>
      <c r="B5" s="45">
        <v>45932</v>
      </c>
      <c r="C5" s="45">
        <v>45951</v>
      </c>
      <c r="D5" s="79" t="s">
        <v>71</v>
      </c>
      <c r="E5" s="79" t="s">
        <v>38</v>
      </c>
      <c r="F5" s="79" t="s">
        <v>47</v>
      </c>
      <c r="G5" s="92" t="s">
        <v>72</v>
      </c>
      <c r="H5" s="66">
        <v>175</v>
      </c>
      <c r="I5" s="66">
        <v>190</v>
      </c>
      <c r="J5" s="66">
        <v>10</v>
      </c>
      <c r="K5" s="66"/>
      <c r="L5" s="66"/>
      <c r="M5" s="66"/>
      <c r="N5" s="66"/>
      <c r="O5" s="67">
        <f>SUM(H5:N5)</f>
        <v>375</v>
      </c>
      <c r="P5" s="67">
        <f>O5</f>
        <v>375</v>
      </c>
      <c r="Q5" s="67"/>
      <c r="R5" s="67"/>
      <c r="S5" s="48"/>
      <c r="T5" s="48" t="s">
        <v>92</v>
      </c>
      <c r="U5" s="94"/>
      <c r="V5" s="95"/>
      <c r="W5" s="96"/>
      <c r="X5" s="94"/>
      <c r="Y5" s="94"/>
      <c r="Z5" s="94"/>
      <c r="AA5" s="94"/>
      <c r="AB5" s="94"/>
      <c r="AC5" s="94"/>
      <c r="AD5" s="94"/>
    </row>
    <row r="6" spans="1:30" s="93" customFormat="1" ht="14.25" customHeight="1" x14ac:dyDescent="0.25">
      <c r="A6" s="45">
        <v>45931</v>
      </c>
      <c r="B6" s="45">
        <v>45932</v>
      </c>
      <c r="C6" s="45">
        <v>45951</v>
      </c>
      <c r="D6" s="40" t="s">
        <v>100</v>
      </c>
      <c r="E6" s="79" t="s">
        <v>49</v>
      </c>
      <c r="F6" s="79" t="s">
        <v>10</v>
      </c>
      <c r="G6" s="79">
        <v>351</v>
      </c>
      <c r="H6" s="66">
        <v>175</v>
      </c>
      <c r="I6" s="66"/>
      <c r="J6" s="66">
        <v>10</v>
      </c>
      <c r="K6" s="66"/>
      <c r="L6" s="66"/>
      <c r="M6" s="66"/>
      <c r="N6" s="66"/>
      <c r="O6" s="67">
        <f>SUM(H6:N6)</f>
        <v>185</v>
      </c>
      <c r="P6" s="67">
        <f>O6</f>
        <v>185</v>
      </c>
      <c r="Q6" s="67"/>
      <c r="R6" s="67"/>
      <c r="S6" s="48"/>
      <c r="T6" s="48" t="s">
        <v>101</v>
      </c>
      <c r="U6" s="94"/>
      <c r="V6" s="95"/>
      <c r="W6" s="97"/>
      <c r="X6" s="95"/>
      <c r="Y6" s="95"/>
      <c r="Z6" s="95"/>
      <c r="AA6" s="95"/>
      <c r="AB6" s="95"/>
      <c r="AC6" s="95"/>
      <c r="AD6" s="95"/>
    </row>
    <row r="7" spans="1:30" s="93" customFormat="1" ht="13.8" x14ac:dyDescent="0.25">
      <c r="A7" s="45">
        <v>45931</v>
      </c>
      <c r="B7" s="45">
        <v>45932</v>
      </c>
      <c r="C7" s="45">
        <v>45961</v>
      </c>
      <c r="D7" s="93" t="s">
        <v>60</v>
      </c>
      <c r="E7" s="79" t="s">
        <v>38</v>
      </c>
      <c r="F7" s="79" t="s">
        <v>10</v>
      </c>
      <c r="G7" s="79">
        <v>2054</v>
      </c>
      <c r="H7" s="66">
        <v>175</v>
      </c>
      <c r="I7" s="66"/>
      <c r="J7" s="66">
        <v>10</v>
      </c>
      <c r="K7" s="66"/>
      <c r="L7" s="66"/>
      <c r="M7" s="66"/>
      <c r="N7" s="66"/>
      <c r="O7" s="67">
        <f>SUM(H7:N7)</f>
        <v>185</v>
      </c>
      <c r="P7" s="67">
        <f>O7</f>
        <v>185</v>
      </c>
      <c r="Q7" s="67"/>
      <c r="R7" s="67"/>
      <c r="S7" s="48"/>
      <c r="T7" s="48" t="s">
        <v>82</v>
      </c>
      <c r="U7" s="94"/>
      <c r="V7" s="95"/>
      <c r="W7" s="96"/>
      <c r="X7" s="94"/>
      <c r="Y7" s="94"/>
      <c r="Z7" s="94"/>
      <c r="AA7" s="94"/>
      <c r="AB7" s="94"/>
      <c r="AC7" s="94"/>
      <c r="AD7" s="94"/>
    </row>
    <row r="8" spans="1:30" s="93" customFormat="1" ht="14.25" customHeight="1" x14ac:dyDescent="0.25">
      <c r="A8" s="45">
        <v>45931</v>
      </c>
      <c r="B8" s="45">
        <v>45932</v>
      </c>
      <c r="C8" s="45">
        <v>45951</v>
      </c>
      <c r="D8" s="79" t="s">
        <v>146</v>
      </c>
      <c r="E8" s="79" t="s">
        <v>38</v>
      </c>
      <c r="F8" s="79" t="s">
        <v>47</v>
      </c>
      <c r="G8" s="92" t="s">
        <v>73</v>
      </c>
      <c r="H8" s="66">
        <v>175</v>
      </c>
      <c r="I8" s="66">
        <v>190</v>
      </c>
      <c r="J8" s="66">
        <v>10</v>
      </c>
      <c r="K8" s="66"/>
      <c r="L8" s="66"/>
      <c r="M8" s="66"/>
      <c r="N8" s="66"/>
      <c r="O8" s="67">
        <f>SUM(H8:N8)</f>
        <v>375</v>
      </c>
      <c r="P8" s="67">
        <f>O8</f>
        <v>375</v>
      </c>
      <c r="Q8" s="67"/>
      <c r="R8" s="67"/>
      <c r="S8" s="79"/>
      <c r="T8" s="48" t="s">
        <v>93</v>
      </c>
      <c r="U8" s="94"/>
      <c r="V8" s="95"/>
      <c r="W8" s="97"/>
      <c r="X8" s="95"/>
      <c r="Y8" s="95"/>
      <c r="Z8" s="95"/>
      <c r="AA8" s="95"/>
      <c r="AB8" s="95"/>
      <c r="AC8" s="95"/>
      <c r="AD8" s="95"/>
    </row>
    <row r="9" spans="1:30" s="93" customFormat="1" ht="14.25" customHeight="1" x14ac:dyDescent="0.25">
      <c r="A9" s="45">
        <v>45931</v>
      </c>
      <c r="B9" s="45">
        <v>45932</v>
      </c>
      <c r="C9" s="45">
        <v>45951</v>
      </c>
      <c r="D9" s="79" t="s">
        <v>75</v>
      </c>
      <c r="E9" s="79" t="s">
        <v>38</v>
      </c>
      <c r="F9" s="79" t="s">
        <v>10</v>
      </c>
      <c r="G9" s="79">
        <v>2807</v>
      </c>
      <c r="H9" s="66">
        <v>175</v>
      </c>
      <c r="I9" s="66">
        <v>190</v>
      </c>
      <c r="J9" s="66">
        <v>10</v>
      </c>
      <c r="K9" s="67"/>
      <c r="L9" s="67"/>
      <c r="M9" s="67"/>
      <c r="N9" s="67"/>
      <c r="O9" s="67">
        <f>SUM(H9:N9)</f>
        <v>375</v>
      </c>
      <c r="P9" s="67">
        <f>O9</f>
        <v>375</v>
      </c>
      <c r="Q9" s="67"/>
      <c r="R9" s="67"/>
      <c r="S9" s="48"/>
      <c r="T9" s="48" t="s">
        <v>95</v>
      </c>
      <c r="U9" s="94"/>
      <c r="V9" s="94"/>
      <c r="W9" s="96"/>
      <c r="X9" s="94"/>
      <c r="Y9" s="94"/>
      <c r="Z9" s="94"/>
      <c r="AA9" s="94"/>
      <c r="AB9" s="94"/>
      <c r="AC9" s="94"/>
      <c r="AD9" s="94"/>
    </row>
    <row r="10" spans="1:30" s="93" customFormat="1" ht="13.8" x14ac:dyDescent="0.25">
      <c r="A10" s="45">
        <v>45931</v>
      </c>
      <c r="B10" s="45">
        <v>45947</v>
      </c>
      <c r="C10" s="45">
        <v>45954</v>
      </c>
      <c r="D10" s="79" t="s">
        <v>141</v>
      </c>
      <c r="E10" s="79" t="s">
        <v>38</v>
      </c>
      <c r="F10" s="79" t="s">
        <v>37</v>
      </c>
      <c r="G10" s="79"/>
      <c r="H10" s="66">
        <v>175</v>
      </c>
      <c r="I10" s="66">
        <v>190</v>
      </c>
      <c r="J10" s="66">
        <v>10</v>
      </c>
      <c r="K10" s="66"/>
      <c r="L10" s="66"/>
      <c r="M10" s="66"/>
      <c r="N10" s="66"/>
      <c r="O10" s="67">
        <f>SUM(H10:N10)</f>
        <v>375</v>
      </c>
      <c r="P10" s="67"/>
      <c r="Q10" s="67">
        <v>376.4</v>
      </c>
      <c r="R10" s="67">
        <f>+Q10-O10</f>
        <v>1.3999999999999773</v>
      </c>
      <c r="S10" s="48" t="s">
        <v>115</v>
      </c>
      <c r="T10" s="95" t="s">
        <v>142</v>
      </c>
      <c r="U10" s="94"/>
      <c r="V10" s="95"/>
      <c r="W10" s="96"/>
      <c r="X10" s="94"/>
      <c r="Y10" s="94"/>
      <c r="Z10" s="94"/>
      <c r="AA10" s="94"/>
      <c r="AB10" s="94"/>
      <c r="AC10" s="94"/>
      <c r="AD10" s="94"/>
    </row>
    <row r="11" spans="1:30" s="93" customFormat="1" ht="13.8" x14ac:dyDescent="0.25">
      <c r="A11" s="45">
        <v>45931</v>
      </c>
      <c r="B11" s="45">
        <v>45932</v>
      </c>
      <c r="C11" s="45">
        <v>45951</v>
      </c>
      <c r="D11" s="79" t="s">
        <v>76</v>
      </c>
      <c r="E11" s="79" t="s">
        <v>38</v>
      </c>
      <c r="F11" s="79" t="s">
        <v>10</v>
      </c>
      <c r="G11" s="79">
        <v>8034</v>
      </c>
      <c r="H11" s="66">
        <v>175</v>
      </c>
      <c r="I11" s="66">
        <v>190</v>
      </c>
      <c r="J11" s="66">
        <v>10</v>
      </c>
      <c r="K11" s="66"/>
      <c r="L11" s="66"/>
      <c r="M11" s="66"/>
      <c r="N11" s="66"/>
      <c r="O11" s="67">
        <f>SUM(H11:N11)</f>
        <v>375</v>
      </c>
      <c r="P11" s="67">
        <f>O11</f>
        <v>375</v>
      </c>
      <c r="Q11" s="67"/>
      <c r="R11" s="67"/>
      <c r="S11" s="48"/>
      <c r="T11" s="48" t="s">
        <v>96</v>
      </c>
      <c r="U11" s="94"/>
      <c r="V11" s="95"/>
      <c r="W11" s="96"/>
      <c r="X11" s="94"/>
      <c r="Y11" s="94"/>
      <c r="Z11" s="94"/>
      <c r="AA11" s="94"/>
      <c r="AB11" s="94"/>
      <c r="AC11" s="94"/>
      <c r="AD11" s="94"/>
    </row>
    <row r="12" spans="1:30" s="93" customFormat="1" ht="14.25" customHeight="1" x14ac:dyDescent="0.25">
      <c r="A12" s="45">
        <v>45931</v>
      </c>
      <c r="B12" s="45">
        <v>45932</v>
      </c>
      <c r="C12" s="45">
        <v>45951</v>
      </c>
      <c r="D12" s="79" t="s">
        <v>62</v>
      </c>
      <c r="E12" s="79" t="s">
        <v>49</v>
      </c>
      <c r="F12" s="79" t="s">
        <v>10</v>
      </c>
      <c r="G12" s="79">
        <v>3318</v>
      </c>
      <c r="H12" s="66">
        <v>175</v>
      </c>
      <c r="I12" s="66"/>
      <c r="J12" s="66">
        <v>10</v>
      </c>
      <c r="K12" s="66"/>
      <c r="L12" s="66"/>
      <c r="M12" s="66"/>
      <c r="N12" s="66"/>
      <c r="O12" s="67">
        <f>SUM(H12:N12)</f>
        <v>185</v>
      </c>
      <c r="P12" s="67">
        <f>O12</f>
        <v>185</v>
      </c>
      <c r="Q12" s="67"/>
      <c r="R12" s="67"/>
      <c r="S12" s="98"/>
      <c r="T12" s="48" t="s">
        <v>84</v>
      </c>
      <c r="U12" s="94"/>
      <c r="V12" s="95"/>
      <c r="W12" s="97"/>
      <c r="X12" s="95"/>
      <c r="Y12" s="95"/>
      <c r="Z12" s="95"/>
      <c r="AA12" s="95"/>
      <c r="AB12" s="95"/>
      <c r="AC12" s="95"/>
      <c r="AD12" s="95"/>
    </row>
    <row r="13" spans="1:30" s="93" customFormat="1" ht="14.25" customHeight="1" x14ac:dyDescent="0.25">
      <c r="A13" s="45">
        <v>45931</v>
      </c>
      <c r="B13" s="45">
        <v>45932</v>
      </c>
      <c r="C13" s="45">
        <v>45951</v>
      </c>
      <c r="D13" s="79" t="s">
        <v>70</v>
      </c>
      <c r="E13" s="79" t="s">
        <v>49</v>
      </c>
      <c r="F13" s="79" t="s">
        <v>10</v>
      </c>
      <c r="G13" s="79">
        <v>1923</v>
      </c>
      <c r="H13" s="66">
        <v>175</v>
      </c>
      <c r="I13" s="66"/>
      <c r="J13" s="66">
        <v>10</v>
      </c>
      <c r="K13" s="66"/>
      <c r="L13" s="66"/>
      <c r="M13" s="66"/>
      <c r="N13" s="66"/>
      <c r="O13" s="67">
        <f>SUM(H13:N13)</f>
        <v>185</v>
      </c>
      <c r="P13" s="67">
        <f>O13</f>
        <v>185</v>
      </c>
      <c r="Q13" s="67"/>
      <c r="R13" s="67"/>
      <c r="S13" s="79"/>
      <c r="T13" s="48" t="s">
        <v>91</v>
      </c>
      <c r="U13" s="94"/>
      <c r="V13" s="95"/>
      <c r="W13" s="97"/>
      <c r="X13" s="95"/>
      <c r="Y13" s="95"/>
      <c r="Z13" s="95"/>
      <c r="AA13" s="95"/>
      <c r="AB13" s="95"/>
      <c r="AC13" s="95"/>
      <c r="AD13" s="95"/>
    </row>
    <row r="14" spans="1:30" s="93" customFormat="1" ht="14.25" customHeight="1" x14ac:dyDescent="0.25">
      <c r="A14" s="45">
        <v>45931</v>
      </c>
      <c r="B14" s="45">
        <v>45932</v>
      </c>
      <c r="C14" s="45">
        <v>45951</v>
      </c>
      <c r="D14" s="79" t="s">
        <v>69</v>
      </c>
      <c r="E14" s="79" t="s">
        <v>46</v>
      </c>
      <c r="F14" s="79" t="s">
        <v>10</v>
      </c>
      <c r="G14" s="79">
        <v>2637</v>
      </c>
      <c r="H14" s="66">
        <v>175</v>
      </c>
      <c r="I14" s="66"/>
      <c r="J14" s="66">
        <v>10</v>
      </c>
      <c r="K14" s="66"/>
      <c r="L14" s="66"/>
      <c r="M14" s="66"/>
      <c r="N14" s="66"/>
      <c r="O14" s="67">
        <f>SUM(H14:N14)</f>
        <v>185</v>
      </c>
      <c r="P14" s="67">
        <f>O14</f>
        <v>185</v>
      </c>
      <c r="Q14" s="67"/>
      <c r="R14" s="67"/>
      <c r="S14" s="79"/>
      <c r="T14" s="48" t="s">
        <v>99</v>
      </c>
      <c r="U14" s="94"/>
      <c r="V14" s="95"/>
      <c r="W14" s="97"/>
      <c r="X14" s="95"/>
      <c r="Y14" s="95"/>
      <c r="Z14" s="95"/>
      <c r="AA14" s="95"/>
      <c r="AB14" s="95"/>
      <c r="AC14" s="95"/>
      <c r="AD14" s="95"/>
    </row>
    <row r="15" spans="1:30" s="93" customFormat="1" ht="14.25" customHeight="1" x14ac:dyDescent="0.25">
      <c r="A15" s="45">
        <v>45931</v>
      </c>
      <c r="B15" s="45">
        <v>45932</v>
      </c>
      <c r="C15" s="45">
        <v>45951</v>
      </c>
      <c r="D15" s="40" t="s">
        <v>63</v>
      </c>
      <c r="E15" s="79" t="s">
        <v>38</v>
      </c>
      <c r="F15" s="79" t="s">
        <v>10</v>
      </c>
      <c r="G15" s="79">
        <v>111</v>
      </c>
      <c r="H15" s="66">
        <v>175</v>
      </c>
      <c r="I15" s="66">
        <v>190</v>
      </c>
      <c r="J15" s="66">
        <v>10</v>
      </c>
      <c r="K15" s="66"/>
      <c r="L15" s="66"/>
      <c r="M15" s="66"/>
      <c r="N15" s="66"/>
      <c r="O15" s="67">
        <f>SUM(H15:N15)</f>
        <v>375</v>
      </c>
      <c r="P15" s="67">
        <f>O15</f>
        <v>375</v>
      </c>
      <c r="Q15" s="67"/>
      <c r="R15" s="67"/>
      <c r="S15" s="48"/>
      <c r="T15" s="48" t="s">
        <v>86</v>
      </c>
      <c r="U15" s="94"/>
      <c r="V15" s="95"/>
      <c r="W15" s="96"/>
      <c r="X15" s="94"/>
      <c r="Y15" s="94"/>
      <c r="Z15" s="94"/>
      <c r="AA15" s="94"/>
      <c r="AB15" s="94"/>
      <c r="AC15" s="94"/>
      <c r="AD15" s="94"/>
    </row>
    <row r="16" spans="1:30" s="93" customFormat="1" ht="14.25" customHeight="1" x14ac:dyDescent="0.25">
      <c r="A16" s="45">
        <v>45931</v>
      </c>
      <c r="B16" s="45">
        <v>45932</v>
      </c>
      <c r="C16" s="45">
        <v>45951</v>
      </c>
      <c r="D16" s="40" t="s">
        <v>68</v>
      </c>
      <c r="E16" s="79" t="s">
        <v>38</v>
      </c>
      <c r="F16" s="79" t="s">
        <v>47</v>
      </c>
      <c r="G16" s="79">
        <v>38044765978</v>
      </c>
      <c r="H16" s="66">
        <v>175</v>
      </c>
      <c r="I16" s="66">
        <v>190</v>
      </c>
      <c r="J16" s="66">
        <v>10</v>
      </c>
      <c r="K16" s="66"/>
      <c r="L16" s="66"/>
      <c r="M16" s="66"/>
      <c r="N16" s="66"/>
      <c r="O16" s="67">
        <f>SUM(H16:N16)</f>
        <v>375</v>
      </c>
      <c r="P16" s="67">
        <f>O16</f>
        <v>375</v>
      </c>
      <c r="Q16" s="67"/>
      <c r="R16" s="67"/>
      <c r="S16" s="48"/>
      <c r="T16" s="48" t="s">
        <v>98</v>
      </c>
      <c r="U16" s="94"/>
      <c r="V16" s="95"/>
      <c r="W16" s="96"/>
      <c r="X16" s="94"/>
      <c r="Y16" s="94"/>
      <c r="Z16" s="94"/>
      <c r="AA16" s="94"/>
      <c r="AB16" s="94"/>
      <c r="AC16" s="94"/>
      <c r="AD16" s="94"/>
    </row>
    <row r="17" spans="1:30" s="93" customFormat="1" ht="14.25" customHeight="1" x14ac:dyDescent="0.25">
      <c r="A17" s="45">
        <v>45931</v>
      </c>
      <c r="B17" s="45">
        <v>45932</v>
      </c>
      <c r="C17" s="45">
        <v>45951</v>
      </c>
      <c r="D17" s="93" t="s">
        <v>65</v>
      </c>
      <c r="E17" s="79" t="s">
        <v>49</v>
      </c>
      <c r="F17" s="79" t="s">
        <v>10</v>
      </c>
      <c r="G17" s="79">
        <v>3959</v>
      </c>
      <c r="H17" s="66">
        <v>175</v>
      </c>
      <c r="I17" s="66"/>
      <c r="J17" s="66">
        <v>5</v>
      </c>
      <c r="K17" s="66"/>
      <c r="L17" s="66"/>
      <c r="M17" s="66"/>
      <c r="N17" s="66"/>
      <c r="O17" s="67">
        <f>SUM(H17:N17)</f>
        <v>180</v>
      </c>
      <c r="P17" s="67">
        <f>O17</f>
        <v>180</v>
      </c>
      <c r="Q17" s="67"/>
      <c r="R17" s="67"/>
      <c r="S17" s="99" t="s">
        <v>78</v>
      </c>
      <c r="T17" s="48" t="s">
        <v>88</v>
      </c>
      <c r="U17" s="94"/>
      <c r="V17" s="95"/>
      <c r="W17" s="96"/>
      <c r="X17" s="94"/>
      <c r="Y17" s="94"/>
      <c r="Z17" s="94"/>
      <c r="AA17" s="94"/>
      <c r="AB17" s="94"/>
      <c r="AC17" s="94"/>
      <c r="AD17" s="94"/>
    </row>
    <row r="18" spans="1:30" s="93" customFormat="1" ht="14.25" customHeight="1" x14ac:dyDescent="0.25">
      <c r="A18" s="45">
        <v>45931</v>
      </c>
      <c r="B18" s="45">
        <v>45932</v>
      </c>
      <c r="C18" s="45">
        <v>45951</v>
      </c>
      <c r="D18" s="40" t="s">
        <v>67</v>
      </c>
      <c r="E18" s="79" t="s">
        <v>38</v>
      </c>
      <c r="F18" s="79" t="s">
        <v>10</v>
      </c>
      <c r="G18" s="79">
        <v>1164</v>
      </c>
      <c r="H18" s="66">
        <v>175</v>
      </c>
      <c r="I18" s="66">
        <v>190</v>
      </c>
      <c r="J18" s="66">
        <v>10</v>
      </c>
      <c r="K18" s="66"/>
      <c r="L18" s="66"/>
      <c r="M18" s="66"/>
      <c r="N18" s="66"/>
      <c r="O18" s="67">
        <f>SUM(H18:N18)</f>
        <v>375</v>
      </c>
      <c r="P18" s="67">
        <f>O18</f>
        <v>375</v>
      </c>
      <c r="Q18" s="67"/>
      <c r="R18" s="67"/>
      <c r="S18" s="48"/>
      <c r="T18" s="48" t="s">
        <v>90</v>
      </c>
      <c r="U18" s="94"/>
      <c r="V18" s="95"/>
      <c r="W18" s="96"/>
      <c r="X18" s="94"/>
      <c r="Y18" s="94"/>
      <c r="Z18" s="94"/>
      <c r="AA18" s="94"/>
      <c r="AB18" s="94"/>
      <c r="AC18" s="94"/>
      <c r="AD18" s="94"/>
    </row>
    <row r="19" spans="1:30" s="93" customFormat="1" ht="14.25" customHeight="1" x14ac:dyDescent="0.25">
      <c r="A19" s="45">
        <v>45931</v>
      </c>
      <c r="B19" s="45">
        <v>45932</v>
      </c>
      <c r="C19" s="45">
        <v>45951</v>
      </c>
      <c r="D19" s="79" t="s">
        <v>167</v>
      </c>
      <c r="E19" s="79" t="s">
        <v>38</v>
      </c>
      <c r="F19" s="79" t="s">
        <v>10</v>
      </c>
      <c r="G19" s="79">
        <v>2959</v>
      </c>
      <c r="H19" s="66">
        <v>175</v>
      </c>
      <c r="I19" s="66">
        <v>190</v>
      </c>
      <c r="J19" s="66">
        <v>10</v>
      </c>
      <c r="K19" s="67"/>
      <c r="L19" s="67"/>
      <c r="M19" s="67"/>
      <c r="N19" s="67"/>
      <c r="O19" s="67">
        <f>SUM(H19:N19)</f>
        <v>375</v>
      </c>
      <c r="P19" s="67">
        <f>O19</f>
        <v>375</v>
      </c>
      <c r="Q19" s="67"/>
      <c r="R19" s="67"/>
      <c r="S19" s="48"/>
      <c r="T19" s="48" t="s">
        <v>94</v>
      </c>
      <c r="U19" s="94"/>
      <c r="V19" s="94"/>
      <c r="W19" s="96"/>
      <c r="X19" s="94"/>
      <c r="Y19" s="94"/>
      <c r="Z19" s="94"/>
      <c r="AA19" s="94"/>
      <c r="AB19" s="94"/>
      <c r="AC19" s="94"/>
      <c r="AD19" s="94"/>
    </row>
    <row r="20" spans="1:30" s="114" customFormat="1" ht="14.25" customHeight="1" x14ac:dyDescent="0.25">
      <c r="A20" s="45">
        <v>45931</v>
      </c>
      <c r="B20" s="45">
        <v>45932</v>
      </c>
      <c r="C20" s="45">
        <v>45951</v>
      </c>
      <c r="D20" s="79" t="s">
        <v>77</v>
      </c>
      <c r="E20" s="79" t="s">
        <v>38</v>
      </c>
      <c r="F20" s="79" t="s">
        <v>11</v>
      </c>
      <c r="G20" s="79"/>
      <c r="H20" s="66">
        <v>175</v>
      </c>
      <c r="I20" s="66">
        <v>190</v>
      </c>
      <c r="J20" s="66">
        <v>10</v>
      </c>
      <c r="K20" s="66"/>
      <c r="L20" s="66"/>
      <c r="M20" s="66">
        <v>30</v>
      </c>
      <c r="N20" s="66"/>
      <c r="O20" s="67">
        <f>SUM(H20:N20)</f>
        <v>405</v>
      </c>
      <c r="P20" s="67">
        <v>405</v>
      </c>
      <c r="Q20" s="67"/>
      <c r="R20" s="67"/>
      <c r="S20" s="79"/>
      <c r="T20" s="48" t="s">
        <v>97</v>
      </c>
      <c r="U20" s="94"/>
      <c r="V20" s="95"/>
      <c r="W20" s="97"/>
      <c r="X20" s="95"/>
      <c r="Y20" s="95"/>
      <c r="Z20" s="95"/>
      <c r="AA20" s="95"/>
      <c r="AB20" s="95"/>
      <c r="AC20" s="95"/>
      <c r="AD20" s="95"/>
    </row>
    <row r="21" spans="1:30" s="93" customFormat="1" ht="14.25" customHeight="1" x14ac:dyDescent="0.25">
      <c r="A21" s="45">
        <v>45931</v>
      </c>
      <c r="B21" s="45">
        <v>45932</v>
      </c>
      <c r="C21" s="45">
        <v>45951</v>
      </c>
      <c r="D21" s="40" t="s">
        <v>66</v>
      </c>
      <c r="E21" s="79" t="s">
        <v>38</v>
      </c>
      <c r="F21" s="79" t="s">
        <v>10</v>
      </c>
      <c r="G21" s="79">
        <v>6288</v>
      </c>
      <c r="H21" s="66">
        <v>175</v>
      </c>
      <c r="I21" s="66">
        <v>190</v>
      </c>
      <c r="J21" s="66">
        <v>10</v>
      </c>
      <c r="K21" s="66"/>
      <c r="L21" s="66"/>
      <c r="M21" s="66"/>
      <c r="N21" s="66"/>
      <c r="O21" s="67">
        <f>SUM(H21:N21)</f>
        <v>375</v>
      </c>
      <c r="P21" s="67">
        <f>O21</f>
        <v>375</v>
      </c>
      <c r="Q21" s="67"/>
      <c r="R21" s="67"/>
      <c r="S21" s="48"/>
      <c r="T21" s="48" t="s">
        <v>89</v>
      </c>
      <c r="U21" s="94"/>
      <c r="V21" s="95"/>
      <c r="W21" s="96"/>
      <c r="X21" s="94"/>
      <c r="Y21" s="94"/>
      <c r="Z21" s="94"/>
      <c r="AA21" s="94"/>
      <c r="AB21" s="94"/>
      <c r="AC21" s="94"/>
      <c r="AD21" s="94"/>
    </row>
    <row r="22" spans="1:30" s="93" customFormat="1" ht="14.25" customHeight="1" x14ac:dyDescent="0.25">
      <c r="A22" s="45">
        <v>45931</v>
      </c>
      <c r="B22" s="45">
        <v>45932</v>
      </c>
      <c r="C22" s="45">
        <v>45951</v>
      </c>
      <c r="D22" s="40" t="s">
        <v>61</v>
      </c>
      <c r="E22" s="79" t="s">
        <v>38</v>
      </c>
      <c r="F22" s="79" t="s">
        <v>10</v>
      </c>
      <c r="G22" s="79">
        <v>5054</v>
      </c>
      <c r="H22" s="66">
        <v>175</v>
      </c>
      <c r="I22" s="66">
        <v>190</v>
      </c>
      <c r="J22" s="66">
        <v>10</v>
      </c>
      <c r="K22" s="66"/>
      <c r="L22" s="66"/>
      <c r="M22" s="66"/>
      <c r="N22" s="66"/>
      <c r="O22" s="67">
        <f>SUM(H22:N22)</f>
        <v>375</v>
      </c>
      <c r="P22" s="67">
        <f>O22</f>
        <v>375</v>
      </c>
      <c r="Q22" s="67"/>
      <c r="R22" s="67"/>
      <c r="S22" s="48"/>
      <c r="T22" s="48" t="s">
        <v>83</v>
      </c>
      <c r="U22" s="94"/>
      <c r="V22" s="94"/>
      <c r="W22" s="96"/>
      <c r="X22" s="94"/>
      <c r="Y22" s="94"/>
      <c r="Z22" s="94"/>
      <c r="AA22" s="94"/>
      <c r="AB22" s="94"/>
      <c r="AC22" s="94"/>
      <c r="AD22" s="94"/>
    </row>
    <row r="23" spans="1:30" s="93" customFormat="1" ht="14.25" customHeight="1" x14ac:dyDescent="0.25">
      <c r="A23" s="45">
        <v>45931</v>
      </c>
      <c r="B23" s="45">
        <v>45932</v>
      </c>
      <c r="C23" s="45">
        <v>45951</v>
      </c>
      <c r="D23" s="40" t="s">
        <v>59</v>
      </c>
      <c r="E23" s="79" t="s">
        <v>49</v>
      </c>
      <c r="F23" s="79" t="s">
        <v>10</v>
      </c>
      <c r="G23" s="79">
        <v>4964</v>
      </c>
      <c r="H23" s="66">
        <v>175</v>
      </c>
      <c r="I23" s="66"/>
      <c r="J23" s="66">
        <v>10</v>
      </c>
      <c r="K23" s="66"/>
      <c r="L23" s="66"/>
      <c r="M23" s="66"/>
      <c r="N23" s="66"/>
      <c r="O23" s="67">
        <f>SUM(H23:N23)</f>
        <v>185</v>
      </c>
      <c r="P23" s="67">
        <f>O23</f>
        <v>185</v>
      </c>
      <c r="Q23" s="67"/>
      <c r="R23" s="67"/>
      <c r="S23" s="40"/>
      <c r="T23" s="48" t="s">
        <v>80</v>
      </c>
      <c r="U23" s="94"/>
      <c r="V23" s="95"/>
      <c r="W23" s="97"/>
      <c r="X23" s="95"/>
      <c r="Y23" s="95"/>
      <c r="Z23" s="95"/>
      <c r="AA23" s="95"/>
      <c r="AB23" s="95"/>
      <c r="AC23" s="95"/>
      <c r="AD23" s="95"/>
    </row>
    <row r="24" spans="1:30" s="93" customFormat="1" ht="14.25" customHeight="1" x14ac:dyDescent="0.25">
      <c r="A24" s="45">
        <v>45931</v>
      </c>
      <c r="B24" s="45">
        <v>45932</v>
      </c>
      <c r="C24" s="45">
        <v>45951</v>
      </c>
      <c r="D24" s="79" t="s">
        <v>57</v>
      </c>
      <c r="E24" s="79" t="s">
        <v>46</v>
      </c>
      <c r="F24" s="79" t="s">
        <v>10</v>
      </c>
      <c r="G24" s="79">
        <v>4808</v>
      </c>
      <c r="H24" s="66">
        <v>175</v>
      </c>
      <c r="I24" s="66"/>
      <c r="J24" s="66">
        <v>10</v>
      </c>
      <c r="K24" s="66"/>
      <c r="L24" s="66"/>
      <c r="M24" s="66"/>
      <c r="N24" s="66"/>
      <c r="O24" s="67">
        <f>SUM(H24:N24)</f>
        <v>185</v>
      </c>
      <c r="P24" s="67">
        <f>O24</f>
        <v>185</v>
      </c>
      <c r="Q24" s="67"/>
      <c r="R24" s="67"/>
      <c r="S24" s="40"/>
      <c r="T24" s="48" t="s">
        <v>81</v>
      </c>
      <c r="U24" s="94"/>
      <c r="V24" s="95"/>
      <c r="W24" s="96"/>
      <c r="X24" s="94"/>
      <c r="Y24" s="94"/>
      <c r="Z24" s="94"/>
      <c r="AA24" s="94"/>
      <c r="AB24" s="94"/>
      <c r="AC24" s="94"/>
      <c r="AD24" s="94"/>
    </row>
    <row r="25" spans="1:30" s="93" customFormat="1" ht="14.25" customHeight="1" x14ac:dyDescent="0.25">
      <c r="A25" s="45">
        <v>45931</v>
      </c>
      <c r="B25" s="45">
        <v>45932</v>
      </c>
      <c r="C25" s="45">
        <v>45951</v>
      </c>
      <c r="D25" s="79" t="s">
        <v>147</v>
      </c>
      <c r="E25" s="79" t="s">
        <v>38</v>
      </c>
      <c r="F25" s="79" t="s">
        <v>47</v>
      </c>
      <c r="G25" s="79">
        <v>38173194134</v>
      </c>
      <c r="H25" s="66">
        <v>175</v>
      </c>
      <c r="I25" s="66">
        <v>190</v>
      </c>
      <c r="J25" s="66">
        <v>10</v>
      </c>
      <c r="K25" s="66"/>
      <c r="L25" s="66"/>
      <c r="M25" s="66"/>
      <c r="N25" s="66"/>
      <c r="O25" s="67">
        <f>SUM(H25:N25)</f>
        <v>375</v>
      </c>
      <c r="P25" s="67">
        <f>O25</f>
        <v>375</v>
      </c>
      <c r="Q25" s="67"/>
      <c r="R25" s="67"/>
      <c r="S25" s="48"/>
      <c r="T25" s="48" t="s">
        <v>85</v>
      </c>
      <c r="U25" s="94"/>
      <c r="V25" s="95"/>
      <c r="W25" s="96"/>
      <c r="X25" s="94"/>
      <c r="Y25" s="94"/>
      <c r="Z25" s="94"/>
      <c r="AA25" s="94"/>
      <c r="AB25" s="94"/>
      <c r="AC25" s="94"/>
      <c r="AD25" s="94"/>
    </row>
    <row r="26" spans="1:30" s="93" customFormat="1" ht="14.25" customHeight="1" x14ac:dyDescent="0.25">
      <c r="A26" s="45">
        <v>45931</v>
      </c>
      <c r="B26" s="45">
        <v>45932</v>
      </c>
      <c r="C26" s="45">
        <v>45951</v>
      </c>
      <c r="D26" s="79" t="s">
        <v>58</v>
      </c>
      <c r="E26" s="79" t="s">
        <v>38</v>
      </c>
      <c r="F26" s="79" t="s">
        <v>10</v>
      </c>
      <c r="G26" s="79">
        <v>5002</v>
      </c>
      <c r="H26" s="66">
        <v>175</v>
      </c>
      <c r="I26" s="66">
        <v>190</v>
      </c>
      <c r="J26" s="66">
        <v>10</v>
      </c>
      <c r="K26" s="66"/>
      <c r="L26" s="66"/>
      <c r="M26" s="66"/>
      <c r="N26" s="66"/>
      <c r="O26" s="67">
        <f>SUM(H26:N26)</f>
        <v>375</v>
      </c>
      <c r="P26" s="67">
        <f>O26</f>
        <v>375</v>
      </c>
      <c r="Q26" s="67"/>
      <c r="R26" s="67"/>
      <c r="S26" s="79"/>
      <c r="T26" s="48" t="s">
        <v>79</v>
      </c>
      <c r="U26" s="94"/>
      <c r="V26" s="95"/>
      <c r="W26" s="97"/>
      <c r="X26" s="95"/>
      <c r="Y26" s="95"/>
      <c r="Z26" s="95"/>
      <c r="AA26" s="95"/>
      <c r="AB26" s="95"/>
      <c r="AC26" s="95"/>
      <c r="AD26" s="95"/>
    </row>
    <row r="27" spans="1:30" s="93" customFormat="1" ht="14.25" customHeight="1" x14ac:dyDescent="0.25">
      <c r="A27" s="45">
        <v>45931</v>
      </c>
      <c r="B27" s="45">
        <v>45932</v>
      </c>
      <c r="C27" s="45">
        <v>45951</v>
      </c>
      <c r="D27" s="79" t="s">
        <v>168</v>
      </c>
      <c r="E27" s="79" t="s">
        <v>38</v>
      </c>
      <c r="F27" s="79" t="s">
        <v>10</v>
      </c>
      <c r="G27" s="79">
        <v>5001</v>
      </c>
      <c r="H27" s="66">
        <v>175</v>
      </c>
      <c r="I27" s="66">
        <v>190</v>
      </c>
      <c r="J27" s="66">
        <v>10</v>
      </c>
      <c r="K27" s="66"/>
      <c r="L27" s="66"/>
      <c r="M27" s="66"/>
      <c r="N27" s="66"/>
      <c r="O27" s="67">
        <f>SUM(H27:N27)</f>
        <v>375</v>
      </c>
      <c r="P27" s="67">
        <f>O27</f>
        <v>375</v>
      </c>
      <c r="Q27" s="67"/>
      <c r="R27" s="67"/>
      <c r="S27" s="48"/>
      <c r="T27" s="48" t="s">
        <v>79</v>
      </c>
      <c r="U27" s="94"/>
      <c r="V27" s="95"/>
      <c r="W27" s="96"/>
      <c r="X27" s="94"/>
      <c r="Y27" s="94"/>
      <c r="Z27" s="94"/>
      <c r="AA27" s="94"/>
      <c r="AB27" s="94"/>
      <c r="AC27" s="94"/>
      <c r="AD27" s="94"/>
    </row>
    <row r="28" spans="1:30" s="93" customFormat="1" ht="14.25" customHeight="1" x14ac:dyDescent="0.25">
      <c r="A28" s="45">
        <v>45931</v>
      </c>
      <c r="B28" s="45">
        <v>45932</v>
      </c>
      <c r="C28" s="45">
        <v>45951</v>
      </c>
      <c r="D28" s="79" t="s">
        <v>74</v>
      </c>
      <c r="E28" s="79" t="s">
        <v>38</v>
      </c>
      <c r="F28" s="79" t="s">
        <v>10</v>
      </c>
      <c r="G28" s="79">
        <v>2959</v>
      </c>
      <c r="H28" s="66">
        <v>175</v>
      </c>
      <c r="I28" s="66">
        <v>190</v>
      </c>
      <c r="J28" s="66">
        <v>10</v>
      </c>
      <c r="K28" s="67"/>
      <c r="L28" s="67"/>
      <c r="M28" s="67"/>
      <c r="N28" s="67"/>
      <c r="O28" s="67">
        <f>SUM(H28:N28)</f>
        <v>375</v>
      </c>
      <c r="P28" s="67">
        <f>O28</f>
        <v>375</v>
      </c>
      <c r="Q28" s="67"/>
      <c r="R28" s="67"/>
      <c r="S28" s="48"/>
      <c r="T28" s="48" t="s">
        <v>52</v>
      </c>
      <c r="U28" s="94"/>
      <c r="V28" s="94"/>
      <c r="W28" s="96"/>
      <c r="X28" s="94"/>
      <c r="Y28" s="94"/>
      <c r="Z28" s="94"/>
      <c r="AA28" s="94"/>
      <c r="AB28" s="94"/>
      <c r="AC28" s="94"/>
      <c r="AD28" s="94"/>
    </row>
    <row r="29" spans="1:30" s="93" customFormat="1" ht="14.25" customHeight="1" x14ac:dyDescent="0.25">
      <c r="A29" s="45">
        <v>45933</v>
      </c>
      <c r="B29" s="45">
        <v>45947</v>
      </c>
      <c r="C29" s="45">
        <v>45954</v>
      </c>
      <c r="D29" s="79" t="s">
        <v>116</v>
      </c>
      <c r="E29" s="79" t="s">
        <v>38</v>
      </c>
      <c r="F29" s="79" t="s">
        <v>37</v>
      </c>
      <c r="G29" s="79"/>
      <c r="H29" s="66"/>
      <c r="I29" s="66">
        <v>190</v>
      </c>
      <c r="J29" s="66">
        <v>10</v>
      </c>
      <c r="K29" s="67"/>
      <c r="L29" s="67"/>
      <c r="M29" s="67"/>
      <c r="N29" s="67"/>
      <c r="O29" s="67">
        <f>SUM(H29:N29)</f>
        <v>200</v>
      </c>
      <c r="P29" s="67"/>
      <c r="Q29" s="67">
        <v>200.81</v>
      </c>
      <c r="R29" s="67">
        <f>+Q29-O29</f>
        <v>0.81000000000000227</v>
      </c>
      <c r="S29" s="48" t="s">
        <v>114</v>
      </c>
      <c r="T29" s="95" t="s">
        <v>124</v>
      </c>
      <c r="U29" s="94"/>
      <c r="V29" s="94"/>
      <c r="W29" s="96"/>
      <c r="X29" s="94"/>
      <c r="Y29" s="94"/>
      <c r="Z29" s="94"/>
      <c r="AA29" s="94"/>
      <c r="AB29" s="94"/>
      <c r="AC29" s="94"/>
      <c r="AD29" s="94"/>
    </row>
    <row r="30" spans="1:30" s="93" customFormat="1" ht="14.25" customHeight="1" x14ac:dyDescent="0.25">
      <c r="A30" s="45">
        <v>45933</v>
      </c>
      <c r="B30" s="45">
        <v>45947</v>
      </c>
      <c r="C30" s="45">
        <v>45954</v>
      </c>
      <c r="D30" s="79" t="s">
        <v>109</v>
      </c>
      <c r="E30" s="79" t="s">
        <v>38</v>
      </c>
      <c r="F30" s="79" t="s">
        <v>37</v>
      </c>
      <c r="G30" s="79"/>
      <c r="H30" s="66">
        <v>175</v>
      </c>
      <c r="I30" s="66">
        <v>190</v>
      </c>
      <c r="J30" s="66">
        <v>10</v>
      </c>
      <c r="K30" s="67"/>
      <c r="L30" s="67"/>
      <c r="M30" s="67"/>
      <c r="N30" s="67"/>
      <c r="O30" s="67">
        <f>SUM(H30:N30)</f>
        <v>375</v>
      </c>
      <c r="P30" s="67"/>
      <c r="Q30" s="67">
        <v>376.4</v>
      </c>
      <c r="R30" s="67">
        <f>+Q30-O30</f>
        <v>1.3999999999999773</v>
      </c>
      <c r="S30" s="48"/>
      <c r="T30" s="95" t="s">
        <v>125</v>
      </c>
      <c r="U30" s="94"/>
      <c r="V30" s="94"/>
      <c r="W30" s="96"/>
      <c r="X30" s="94"/>
      <c r="Y30" s="94"/>
      <c r="Z30" s="94"/>
      <c r="AA30" s="94"/>
      <c r="AB30" s="94"/>
      <c r="AC30" s="94"/>
      <c r="AD30" s="94"/>
    </row>
    <row r="31" spans="1:30" s="93" customFormat="1" ht="14.25" customHeight="1" x14ac:dyDescent="0.25">
      <c r="A31" s="45">
        <v>45934</v>
      </c>
      <c r="B31" s="45">
        <v>45947</v>
      </c>
      <c r="C31" s="45">
        <v>45954</v>
      </c>
      <c r="D31" s="79" t="s">
        <v>110</v>
      </c>
      <c r="E31" s="79" t="s">
        <v>38</v>
      </c>
      <c r="F31" s="79" t="s">
        <v>37</v>
      </c>
      <c r="G31" s="79"/>
      <c r="H31" s="66">
        <v>175</v>
      </c>
      <c r="I31" s="66">
        <v>190</v>
      </c>
      <c r="J31" s="66">
        <v>10</v>
      </c>
      <c r="K31" s="66"/>
      <c r="L31" s="66"/>
      <c r="M31" s="66"/>
      <c r="N31" s="66"/>
      <c r="O31" s="67">
        <f>SUM(H31:N31)</f>
        <v>375</v>
      </c>
      <c r="P31" s="67"/>
      <c r="Q31" s="67">
        <v>375.43</v>
      </c>
      <c r="R31" s="67">
        <f>+Q31-O31</f>
        <v>0.43000000000000682</v>
      </c>
      <c r="S31" s="48"/>
      <c r="T31" s="95" t="s">
        <v>126</v>
      </c>
      <c r="U31" s="94"/>
      <c r="V31" s="95"/>
      <c r="W31" s="96"/>
      <c r="X31" s="94"/>
      <c r="Y31" s="94"/>
      <c r="Z31" s="94"/>
      <c r="AA31" s="94"/>
      <c r="AB31" s="94"/>
      <c r="AC31" s="94"/>
      <c r="AD31" s="94"/>
    </row>
    <row r="32" spans="1:30" s="93" customFormat="1" ht="14.25" customHeight="1" x14ac:dyDescent="0.25">
      <c r="A32" s="45">
        <v>45934</v>
      </c>
      <c r="B32" s="45">
        <v>45947</v>
      </c>
      <c r="C32" s="45">
        <v>45954</v>
      </c>
      <c r="D32" s="79" t="s">
        <v>111</v>
      </c>
      <c r="E32" s="79" t="s">
        <v>38</v>
      </c>
      <c r="F32" s="79" t="s">
        <v>37</v>
      </c>
      <c r="G32" s="79"/>
      <c r="H32" s="66">
        <v>175</v>
      </c>
      <c r="I32" s="66">
        <v>190</v>
      </c>
      <c r="J32" s="66">
        <v>10</v>
      </c>
      <c r="K32" s="67"/>
      <c r="L32" s="67"/>
      <c r="M32" s="67"/>
      <c r="N32" s="67"/>
      <c r="O32" s="67">
        <f>SUM(H32:N32)</f>
        <v>375</v>
      </c>
      <c r="P32" s="67"/>
      <c r="Q32" s="67">
        <v>375.43</v>
      </c>
      <c r="R32" s="67">
        <f>+Q32-O32</f>
        <v>0.43000000000000682</v>
      </c>
      <c r="S32" s="48"/>
      <c r="T32" s="95" t="s">
        <v>127</v>
      </c>
      <c r="U32" s="94"/>
      <c r="V32" s="94"/>
      <c r="W32" s="96"/>
      <c r="X32" s="94"/>
      <c r="Y32" s="94"/>
      <c r="Z32" s="94"/>
      <c r="AA32" s="94"/>
      <c r="AB32" s="94"/>
      <c r="AC32" s="94"/>
      <c r="AD32" s="94"/>
    </row>
    <row r="33" spans="1:30" s="93" customFormat="1" ht="14.25" customHeight="1" x14ac:dyDescent="0.25">
      <c r="A33" s="45">
        <v>45935</v>
      </c>
      <c r="B33" s="45">
        <v>45947</v>
      </c>
      <c r="C33" s="45">
        <v>45954</v>
      </c>
      <c r="D33" s="79" t="s">
        <v>148</v>
      </c>
      <c r="E33" s="79" t="s">
        <v>38</v>
      </c>
      <c r="F33" s="79" t="s">
        <v>37</v>
      </c>
      <c r="G33" s="79"/>
      <c r="H33" s="66">
        <v>175</v>
      </c>
      <c r="I33" s="66">
        <v>190</v>
      </c>
      <c r="J33" s="66">
        <v>10</v>
      </c>
      <c r="K33" s="67"/>
      <c r="L33" s="67"/>
      <c r="M33" s="67"/>
      <c r="N33" s="67"/>
      <c r="O33" s="67">
        <f>SUM(H33:N33)</f>
        <v>375</v>
      </c>
      <c r="P33" s="67"/>
      <c r="Q33" s="67">
        <v>376.4</v>
      </c>
      <c r="R33" s="67">
        <f>+Q33-O33</f>
        <v>1.3999999999999773</v>
      </c>
      <c r="S33" s="48"/>
      <c r="T33" s="95" t="s">
        <v>149</v>
      </c>
      <c r="U33" s="94"/>
      <c r="V33" s="94"/>
      <c r="W33" s="96"/>
      <c r="X33" s="94"/>
      <c r="Y33" s="94"/>
      <c r="Z33" s="94"/>
      <c r="AA33" s="94"/>
      <c r="AB33" s="94"/>
      <c r="AC33" s="94"/>
      <c r="AD33" s="94"/>
    </row>
    <row r="34" spans="1:30" s="93" customFormat="1" ht="14.25" customHeight="1" x14ac:dyDescent="0.25">
      <c r="A34" s="45">
        <v>45935</v>
      </c>
      <c r="B34" s="45">
        <v>45947</v>
      </c>
      <c r="C34" s="45">
        <v>45954</v>
      </c>
      <c r="D34" s="79" t="s">
        <v>112</v>
      </c>
      <c r="E34" s="79" t="s">
        <v>38</v>
      </c>
      <c r="F34" s="79" t="s">
        <v>37</v>
      </c>
      <c r="G34" s="79"/>
      <c r="H34" s="66">
        <v>175</v>
      </c>
      <c r="I34" s="66">
        <v>190</v>
      </c>
      <c r="J34" s="66">
        <v>10</v>
      </c>
      <c r="K34" s="66"/>
      <c r="L34" s="66"/>
      <c r="M34" s="66"/>
      <c r="N34" s="66"/>
      <c r="O34" s="67">
        <f>SUM(H34:N34)</f>
        <v>375</v>
      </c>
      <c r="P34" s="67"/>
      <c r="Q34" s="67">
        <v>376.4</v>
      </c>
      <c r="R34" s="67">
        <f>+Q34-O34</f>
        <v>1.3999999999999773</v>
      </c>
      <c r="S34" s="48"/>
      <c r="T34" s="95" t="s">
        <v>124</v>
      </c>
      <c r="U34" s="94"/>
      <c r="V34" s="95"/>
      <c r="W34" s="96"/>
      <c r="X34" s="94"/>
      <c r="Y34" s="94"/>
      <c r="Z34" s="94"/>
      <c r="AA34" s="94"/>
      <c r="AB34" s="94"/>
      <c r="AC34" s="94"/>
      <c r="AD34" s="94"/>
    </row>
    <row r="35" spans="1:30" s="93" customFormat="1" ht="14.25" customHeight="1" x14ac:dyDescent="0.25">
      <c r="A35" s="45">
        <v>45936</v>
      </c>
      <c r="B35" s="45">
        <v>45937</v>
      </c>
      <c r="C35" s="45">
        <v>45951</v>
      </c>
      <c r="D35" s="79" t="s">
        <v>104</v>
      </c>
      <c r="E35" s="79" t="s">
        <v>38</v>
      </c>
      <c r="F35" s="79" t="s">
        <v>10</v>
      </c>
      <c r="G35" s="79">
        <v>2460</v>
      </c>
      <c r="H35" s="66">
        <v>175</v>
      </c>
      <c r="I35" s="66">
        <v>190</v>
      </c>
      <c r="J35" s="66">
        <v>10</v>
      </c>
      <c r="K35" s="66"/>
      <c r="L35" s="66"/>
      <c r="M35" s="66"/>
      <c r="N35" s="66"/>
      <c r="O35" s="67">
        <f>SUM(H35:N35)</f>
        <v>375</v>
      </c>
      <c r="P35" s="67">
        <v>375</v>
      </c>
      <c r="Q35" s="67"/>
      <c r="R35" s="67"/>
      <c r="S35" s="79"/>
      <c r="T35" s="95" t="s">
        <v>120</v>
      </c>
      <c r="U35" s="94"/>
      <c r="V35" s="95"/>
      <c r="W35" s="97"/>
      <c r="X35" s="95"/>
      <c r="Y35" s="95"/>
      <c r="Z35" s="95"/>
      <c r="AA35" s="95"/>
      <c r="AB35" s="95"/>
      <c r="AC35" s="95"/>
      <c r="AD35" s="95"/>
    </row>
    <row r="36" spans="1:30" s="93" customFormat="1" ht="14.25" customHeight="1" x14ac:dyDescent="0.25">
      <c r="A36" s="45">
        <v>45936</v>
      </c>
      <c r="B36" s="45">
        <v>45937</v>
      </c>
      <c r="C36" s="45">
        <v>45951</v>
      </c>
      <c r="D36" s="79" t="s">
        <v>102</v>
      </c>
      <c r="E36" s="79" t="s">
        <v>38</v>
      </c>
      <c r="F36" s="79" t="s">
        <v>10</v>
      </c>
      <c r="G36" s="79">
        <v>6008</v>
      </c>
      <c r="H36" s="66">
        <v>175</v>
      </c>
      <c r="I36" s="66">
        <v>190</v>
      </c>
      <c r="J36" s="66">
        <v>10</v>
      </c>
      <c r="K36" s="66"/>
      <c r="L36" s="66"/>
      <c r="M36" s="66"/>
      <c r="N36" s="66"/>
      <c r="O36" s="67">
        <f>SUM(H36:N36)</f>
        <v>375</v>
      </c>
      <c r="P36" s="67">
        <v>375</v>
      </c>
      <c r="Q36" s="67"/>
      <c r="R36" s="67"/>
      <c r="S36" s="48"/>
      <c r="T36" s="95" t="s">
        <v>118</v>
      </c>
      <c r="U36" s="94"/>
      <c r="V36" s="95"/>
      <c r="W36" s="96"/>
      <c r="X36" s="94"/>
      <c r="Y36" s="94"/>
      <c r="Z36" s="94"/>
      <c r="AA36" s="94"/>
      <c r="AB36" s="94"/>
      <c r="AC36" s="94"/>
      <c r="AD36" s="94"/>
    </row>
    <row r="37" spans="1:30" s="93" customFormat="1" ht="14.25" customHeight="1" x14ac:dyDescent="0.25">
      <c r="A37" s="101">
        <v>45936</v>
      </c>
      <c r="B37" s="45">
        <v>45947</v>
      </c>
      <c r="C37" s="45">
        <v>45954</v>
      </c>
      <c r="D37" s="40" t="s">
        <v>130</v>
      </c>
      <c r="E37" s="79" t="s">
        <v>38</v>
      </c>
      <c r="F37" s="79" t="s">
        <v>37</v>
      </c>
      <c r="G37" s="79"/>
      <c r="H37" s="66">
        <v>175</v>
      </c>
      <c r="I37" s="66">
        <v>190</v>
      </c>
      <c r="J37" s="66">
        <v>10</v>
      </c>
      <c r="K37" s="66"/>
      <c r="L37" s="66"/>
      <c r="M37" s="66"/>
      <c r="N37" s="66"/>
      <c r="O37" s="67">
        <f>SUM(H37:N37)</f>
        <v>375</v>
      </c>
      <c r="P37" s="67"/>
      <c r="Q37" s="67">
        <v>376.4</v>
      </c>
      <c r="R37" s="67">
        <f>+Q37-O37</f>
        <v>1.3999999999999773</v>
      </c>
      <c r="S37" s="48"/>
      <c r="T37" s="95" t="s">
        <v>136</v>
      </c>
      <c r="U37" s="94"/>
      <c r="V37" s="95"/>
      <c r="W37" s="96"/>
      <c r="X37" s="94"/>
      <c r="Y37" s="94"/>
      <c r="Z37" s="94"/>
      <c r="AA37" s="94"/>
      <c r="AB37" s="94"/>
      <c r="AC37" s="94"/>
      <c r="AD37" s="94"/>
    </row>
    <row r="38" spans="1:30" s="93" customFormat="1" ht="14.25" customHeight="1" x14ac:dyDescent="0.25">
      <c r="A38" s="45">
        <v>45936</v>
      </c>
      <c r="B38" s="45">
        <v>45947</v>
      </c>
      <c r="C38" s="45">
        <v>45954</v>
      </c>
      <c r="D38" s="79" t="s">
        <v>113</v>
      </c>
      <c r="E38" s="79" t="s">
        <v>38</v>
      </c>
      <c r="F38" s="79" t="s">
        <v>37</v>
      </c>
      <c r="G38" s="79"/>
      <c r="H38" s="66">
        <v>175</v>
      </c>
      <c r="I38" s="66">
        <v>190</v>
      </c>
      <c r="J38" s="66">
        <v>10</v>
      </c>
      <c r="K38" s="67"/>
      <c r="L38" s="67"/>
      <c r="M38" s="67"/>
      <c r="N38" s="67"/>
      <c r="O38" s="67">
        <f>SUM(H38:N38)</f>
        <v>375</v>
      </c>
      <c r="P38" s="67"/>
      <c r="Q38" s="67">
        <v>376.4</v>
      </c>
      <c r="R38" s="67">
        <f>+Q38-O38</f>
        <v>1.3999999999999773</v>
      </c>
      <c r="S38" s="48"/>
      <c r="T38" s="95" t="s">
        <v>128</v>
      </c>
      <c r="U38" s="94"/>
      <c r="V38" s="94"/>
      <c r="W38" s="96"/>
      <c r="X38" s="94"/>
      <c r="Y38" s="94"/>
      <c r="Z38" s="94"/>
      <c r="AA38" s="94"/>
      <c r="AB38" s="94"/>
      <c r="AC38" s="94"/>
      <c r="AD38" s="94"/>
    </row>
    <row r="39" spans="1:30" s="93" customFormat="1" ht="14.25" customHeight="1" x14ac:dyDescent="0.25">
      <c r="A39" s="45">
        <v>45936</v>
      </c>
      <c r="B39" s="45">
        <v>45937</v>
      </c>
      <c r="C39" s="45">
        <v>45951</v>
      </c>
      <c r="D39" s="79" t="s">
        <v>103</v>
      </c>
      <c r="E39" s="79" t="s">
        <v>38</v>
      </c>
      <c r="F39" s="79" t="s">
        <v>10</v>
      </c>
      <c r="G39" s="79">
        <v>2460</v>
      </c>
      <c r="H39" s="66">
        <v>175</v>
      </c>
      <c r="I39" s="66">
        <v>190</v>
      </c>
      <c r="J39" s="66">
        <v>10</v>
      </c>
      <c r="K39" s="67"/>
      <c r="L39" s="67"/>
      <c r="M39" s="67"/>
      <c r="N39" s="67"/>
      <c r="O39" s="67">
        <f>SUM(H39:N39)</f>
        <v>375</v>
      </c>
      <c r="P39" s="67">
        <v>375</v>
      </c>
      <c r="Q39" s="67"/>
      <c r="R39" s="67"/>
      <c r="S39" s="79"/>
      <c r="T39" s="95" t="s">
        <v>119</v>
      </c>
      <c r="U39" s="94"/>
      <c r="V39" s="94"/>
      <c r="W39" s="96"/>
      <c r="X39" s="94"/>
      <c r="Y39" s="94"/>
      <c r="Z39" s="94"/>
      <c r="AA39" s="94"/>
      <c r="AB39" s="94"/>
      <c r="AC39" s="94"/>
      <c r="AD39" s="94"/>
    </row>
    <row r="40" spans="1:30" s="93" customFormat="1" ht="14.25" customHeight="1" x14ac:dyDescent="0.25">
      <c r="A40" s="101">
        <v>45936</v>
      </c>
      <c r="B40" s="45">
        <v>45947</v>
      </c>
      <c r="C40" s="45">
        <v>45954</v>
      </c>
      <c r="D40" s="40" t="s">
        <v>152</v>
      </c>
      <c r="E40" s="79" t="s">
        <v>38</v>
      </c>
      <c r="F40" s="79" t="s">
        <v>37</v>
      </c>
      <c r="G40" s="79"/>
      <c r="H40" s="66">
        <v>175</v>
      </c>
      <c r="I40" s="66">
        <v>190</v>
      </c>
      <c r="J40" s="66">
        <v>10</v>
      </c>
      <c r="K40" s="66"/>
      <c r="L40" s="66"/>
      <c r="M40" s="66"/>
      <c r="N40" s="66"/>
      <c r="O40" s="67">
        <f>SUM(H40:N40)</f>
        <v>375</v>
      </c>
      <c r="P40" s="67"/>
      <c r="Q40" s="67">
        <v>375.43</v>
      </c>
      <c r="R40" s="67">
        <f>+Q40-O40</f>
        <v>0.43000000000000682</v>
      </c>
      <c r="S40" s="48"/>
      <c r="T40" s="95" t="s">
        <v>150</v>
      </c>
      <c r="U40" s="94"/>
      <c r="V40" s="95"/>
      <c r="W40" s="96"/>
      <c r="X40" s="94"/>
      <c r="Y40" s="94"/>
      <c r="Z40" s="94"/>
      <c r="AA40" s="94"/>
      <c r="AB40" s="94"/>
      <c r="AC40" s="94"/>
      <c r="AD40" s="94"/>
    </row>
    <row r="41" spans="1:30" s="93" customFormat="1" ht="14.25" customHeight="1" x14ac:dyDescent="0.25">
      <c r="A41" s="101">
        <v>45937</v>
      </c>
      <c r="B41" s="45">
        <v>45947</v>
      </c>
      <c r="C41" s="45">
        <v>45954</v>
      </c>
      <c r="D41" s="40" t="s">
        <v>131</v>
      </c>
      <c r="E41" s="79" t="s">
        <v>38</v>
      </c>
      <c r="F41" s="79" t="s">
        <v>37</v>
      </c>
      <c r="G41" s="79"/>
      <c r="H41" s="66">
        <v>175</v>
      </c>
      <c r="I41" s="66">
        <v>190</v>
      </c>
      <c r="J41" s="66">
        <v>10</v>
      </c>
      <c r="K41" s="67"/>
      <c r="L41" s="67"/>
      <c r="M41" s="67"/>
      <c r="N41" s="67"/>
      <c r="O41" s="67">
        <f>SUM(H41:N41)</f>
        <v>375</v>
      </c>
      <c r="P41" s="67"/>
      <c r="Q41" s="67">
        <v>376.4</v>
      </c>
      <c r="R41" s="67">
        <f>+Q41-O41</f>
        <v>1.3999999999999773</v>
      </c>
      <c r="S41" s="48"/>
      <c r="T41" s="95" t="s">
        <v>137</v>
      </c>
      <c r="U41" s="94"/>
      <c r="V41" s="94"/>
      <c r="W41" s="96"/>
      <c r="X41" s="94"/>
      <c r="Y41" s="94"/>
      <c r="Z41" s="94"/>
      <c r="AA41" s="94"/>
      <c r="AB41" s="94"/>
      <c r="AC41" s="94"/>
      <c r="AD41" s="94"/>
    </row>
    <row r="42" spans="1:30" s="93" customFormat="1" ht="14.25" customHeight="1" x14ac:dyDescent="0.25">
      <c r="A42" s="45">
        <v>45938</v>
      </c>
      <c r="B42" s="45">
        <v>45939</v>
      </c>
      <c r="C42" s="45">
        <v>45951</v>
      </c>
      <c r="D42" s="79" t="s">
        <v>105</v>
      </c>
      <c r="E42" s="79" t="s">
        <v>49</v>
      </c>
      <c r="F42" s="79" t="s">
        <v>10</v>
      </c>
      <c r="G42" s="79">
        <v>7914</v>
      </c>
      <c r="H42" s="66">
        <v>175</v>
      </c>
      <c r="I42" s="66"/>
      <c r="J42" s="66">
        <v>10</v>
      </c>
      <c r="K42" s="66"/>
      <c r="L42" s="66"/>
      <c r="M42" s="66"/>
      <c r="N42" s="66"/>
      <c r="O42" s="67">
        <f>SUM(H42:N42)</f>
        <v>185</v>
      </c>
      <c r="P42" s="67">
        <v>185</v>
      </c>
      <c r="Q42" s="67"/>
      <c r="R42" s="67"/>
      <c r="S42" s="79"/>
      <c r="T42" s="95" t="s">
        <v>121</v>
      </c>
      <c r="U42" s="94"/>
      <c r="V42" s="95"/>
      <c r="W42" s="97"/>
      <c r="X42" s="95"/>
      <c r="Y42" s="95"/>
      <c r="Z42" s="95"/>
      <c r="AA42" s="95"/>
      <c r="AB42" s="95"/>
      <c r="AC42" s="95"/>
      <c r="AD42" s="95"/>
    </row>
    <row r="43" spans="1:30" s="93" customFormat="1" ht="14.25" customHeight="1" x14ac:dyDescent="0.25">
      <c r="A43" s="108">
        <v>45938</v>
      </c>
      <c r="B43" s="108">
        <v>45939</v>
      </c>
      <c r="C43" s="108">
        <v>45951</v>
      </c>
      <c r="D43" s="109" t="s">
        <v>107</v>
      </c>
      <c r="E43" s="109" t="s">
        <v>38</v>
      </c>
      <c r="F43" s="109" t="s">
        <v>10</v>
      </c>
      <c r="G43" s="109">
        <v>851</v>
      </c>
      <c r="H43" s="66">
        <v>175</v>
      </c>
      <c r="I43" s="66">
        <v>190</v>
      </c>
      <c r="J43" s="66">
        <v>10</v>
      </c>
      <c r="K43" s="67"/>
      <c r="L43" s="67">
        <v>0</v>
      </c>
      <c r="M43" s="67">
        <v>30</v>
      </c>
      <c r="N43" s="67">
        <v>25</v>
      </c>
      <c r="O43" s="67">
        <f>SUM(H43:N43)</f>
        <v>430</v>
      </c>
      <c r="P43" s="67"/>
      <c r="Q43" s="67"/>
      <c r="R43" s="67"/>
      <c r="S43" s="110" t="s">
        <v>108</v>
      </c>
      <c r="T43" s="111" t="s">
        <v>123</v>
      </c>
      <c r="U43" s="112"/>
      <c r="V43" s="112"/>
      <c r="W43" s="113"/>
      <c r="X43" s="112"/>
      <c r="Y43" s="112"/>
      <c r="Z43" s="112"/>
      <c r="AA43" s="112"/>
      <c r="AB43" s="112"/>
      <c r="AC43" s="112"/>
      <c r="AD43" s="112"/>
    </row>
    <row r="44" spans="1:30" s="93" customFormat="1" ht="14.25" customHeight="1" x14ac:dyDescent="0.25">
      <c r="A44" s="45">
        <v>45938</v>
      </c>
      <c r="B44" s="45">
        <v>45939</v>
      </c>
      <c r="C44" s="45">
        <v>45951</v>
      </c>
      <c r="D44" s="79" t="s">
        <v>65</v>
      </c>
      <c r="E44" s="79" t="s">
        <v>49</v>
      </c>
      <c r="F44" s="79" t="s">
        <v>10</v>
      </c>
      <c r="G44" s="92">
        <v>3961</v>
      </c>
      <c r="H44" s="66"/>
      <c r="I44" s="66"/>
      <c r="J44" s="66">
        <v>10</v>
      </c>
      <c r="K44" s="66"/>
      <c r="L44" s="66"/>
      <c r="M44" s="66"/>
      <c r="N44" s="66"/>
      <c r="O44" s="67">
        <f>SUM(H44:N44)</f>
        <v>10</v>
      </c>
      <c r="P44" s="67">
        <v>10</v>
      </c>
      <c r="Q44" s="67"/>
      <c r="R44" s="67">
        <v>5</v>
      </c>
      <c r="S44" s="48"/>
      <c r="T44" s="95" t="s">
        <v>88</v>
      </c>
      <c r="U44" s="94"/>
      <c r="V44" s="95"/>
      <c r="W44" s="96"/>
      <c r="X44" s="94"/>
      <c r="Y44" s="94"/>
      <c r="Z44" s="94"/>
      <c r="AA44" s="94"/>
      <c r="AB44" s="94"/>
      <c r="AC44" s="94"/>
      <c r="AD44" s="94"/>
    </row>
    <row r="45" spans="1:30" s="93" customFormat="1" ht="14.25" customHeight="1" x14ac:dyDescent="0.25">
      <c r="A45" s="45">
        <v>45938</v>
      </c>
      <c r="B45" s="45">
        <v>45939</v>
      </c>
      <c r="C45" s="45">
        <v>45951</v>
      </c>
      <c r="D45" s="79" t="s">
        <v>106</v>
      </c>
      <c r="E45" s="79" t="s">
        <v>38</v>
      </c>
      <c r="F45" s="79" t="s">
        <v>10</v>
      </c>
      <c r="G45" s="79">
        <v>2246</v>
      </c>
      <c r="H45" s="66">
        <v>175</v>
      </c>
      <c r="I45" s="66">
        <v>190</v>
      </c>
      <c r="J45" s="66">
        <v>10</v>
      </c>
      <c r="K45" s="66"/>
      <c r="L45" s="66"/>
      <c r="M45" s="66"/>
      <c r="N45" s="66"/>
      <c r="O45" s="67">
        <f>SUM(H45:N45)</f>
        <v>375</v>
      </c>
      <c r="P45" s="67"/>
      <c r="Q45" s="67"/>
      <c r="R45" s="67"/>
      <c r="S45" s="48"/>
      <c r="T45" s="95" t="s">
        <v>122</v>
      </c>
      <c r="U45" s="94"/>
      <c r="V45" s="95"/>
      <c r="W45" s="96"/>
      <c r="X45" s="94"/>
      <c r="Y45" s="94"/>
      <c r="Z45" s="94"/>
      <c r="AA45" s="94"/>
      <c r="AB45" s="94"/>
      <c r="AC45" s="94"/>
      <c r="AD45" s="94"/>
    </row>
    <row r="46" spans="1:30" s="129" customFormat="1" ht="14.25" customHeight="1" x14ac:dyDescent="0.25">
      <c r="A46" s="128">
        <v>45938</v>
      </c>
      <c r="B46" s="128">
        <v>45939</v>
      </c>
      <c r="C46" s="128"/>
      <c r="D46" s="130" t="s">
        <v>117</v>
      </c>
      <c r="E46" s="130"/>
      <c r="F46" s="130" t="s">
        <v>10</v>
      </c>
      <c r="G46" s="130">
        <v>1565</v>
      </c>
      <c r="H46" s="122">
        <v>0</v>
      </c>
      <c r="I46" s="122"/>
      <c r="J46" s="122"/>
      <c r="K46" s="122"/>
      <c r="L46" s="122"/>
      <c r="M46" s="122"/>
      <c r="N46" s="122">
        <v>58.33</v>
      </c>
      <c r="O46" s="123">
        <f>SUM(H46:N46)</f>
        <v>58.33</v>
      </c>
      <c r="P46" s="123"/>
      <c r="Q46" s="123"/>
      <c r="R46" s="123">
        <v>58.33</v>
      </c>
      <c r="S46" s="130" t="s">
        <v>172</v>
      </c>
      <c r="T46" s="133"/>
      <c r="U46" s="134"/>
      <c r="V46" s="133"/>
      <c r="W46" s="136"/>
      <c r="X46" s="133"/>
      <c r="Y46" s="133"/>
      <c r="Z46" s="133"/>
      <c r="AA46" s="133"/>
      <c r="AB46" s="133"/>
      <c r="AC46" s="133"/>
      <c r="AD46" s="133"/>
    </row>
    <row r="47" spans="1:30" s="93" customFormat="1" ht="14.25" customHeight="1" x14ac:dyDescent="0.25">
      <c r="A47" s="101">
        <v>45939</v>
      </c>
      <c r="B47" s="45">
        <v>45947</v>
      </c>
      <c r="C47" s="45">
        <v>45954</v>
      </c>
      <c r="D47" s="40" t="s">
        <v>132</v>
      </c>
      <c r="E47" s="79" t="s">
        <v>38</v>
      </c>
      <c r="F47" s="79" t="s">
        <v>37</v>
      </c>
      <c r="G47" s="92"/>
      <c r="H47" s="66">
        <v>175</v>
      </c>
      <c r="I47" s="66">
        <v>190</v>
      </c>
      <c r="J47" s="66">
        <v>10</v>
      </c>
      <c r="K47" s="66"/>
      <c r="L47" s="66"/>
      <c r="M47" s="66"/>
      <c r="N47" s="66"/>
      <c r="O47" s="67">
        <f>SUM(H47:N47)</f>
        <v>375</v>
      </c>
      <c r="P47" s="67"/>
      <c r="Q47" s="67">
        <v>376.4</v>
      </c>
      <c r="R47" s="67">
        <f>+Q47-O47</f>
        <v>1.3999999999999773</v>
      </c>
      <c r="S47" s="79"/>
      <c r="T47" s="95" t="s">
        <v>138</v>
      </c>
      <c r="U47" s="94"/>
      <c r="V47" s="95"/>
      <c r="W47" s="97"/>
      <c r="X47" s="95"/>
      <c r="Y47" s="95"/>
      <c r="Z47" s="95"/>
      <c r="AA47" s="95"/>
      <c r="AB47" s="95"/>
      <c r="AC47" s="95"/>
      <c r="AD47" s="95"/>
    </row>
    <row r="48" spans="1:30" s="93" customFormat="1" ht="14.25" customHeight="1" x14ac:dyDescent="0.25">
      <c r="A48" s="101">
        <v>45941</v>
      </c>
      <c r="B48" s="45">
        <v>45947</v>
      </c>
      <c r="C48" s="45">
        <v>45954</v>
      </c>
      <c r="D48" s="40" t="s">
        <v>133</v>
      </c>
      <c r="E48" s="79" t="s">
        <v>38</v>
      </c>
      <c r="F48" s="79" t="s">
        <v>37</v>
      </c>
      <c r="G48" s="79"/>
      <c r="H48" s="66">
        <v>175</v>
      </c>
      <c r="I48" s="66">
        <v>190</v>
      </c>
      <c r="J48" s="66">
        <v>10</v>
      </c>
      <c r="K48" s="67"/>
      <c r="L48" s="67"/>
      <c r="M48" s="67"/>
      <c r="N48" s="67"/>
      <c r="O48" s="67">
        <f>SUM(H48:N48)</f>
        <v>375</v>
      </c>
      <c r="P48" s="67"/>
      <c r="Q48" s="67">
        <v>376.4</v>
      </c>
      <c r="R48" s="67">
        <f>+Q48-O48</f>
        <v>1.3999999999999773</v>
      </c>
      <c r="S48" s="48"/>
      <c r="T48" s="95" t="s">
        <v>139</v>
      </c>
      <c r="U48" s="94"/>
      <c r="V48" s="94"/>
      <c r="W48" s="96"/>
      <c r="X48" s="94"/>
      <c r="Y48" s="94"/>
      <c r="Z48" s="94"/>
      <c r="AA48" s="94"/>
      <c r="AB48" s="94"/>
      <c r="AC48" s="94"/>
      <c r="AD48" s="94"/>
    </row>
    <row r="49" spans="1:30" s="93" customFormat="1" ht="14.25" customHeight="1" x14ac:dyDescent="0.25">
      <c r="A49" s="45">
        <v>45942</v>
      </c>
      <c r="B49" s="45">
        <v>45947</v>
      </c>
      <c r="C49" s="45">
        <v>45954</v>
      </c>
      <c r="D49" s="40" t="s">
        <v>134</v>
      </c>
      <c r="E49" s="79" t="s">
        <v>46</v>
      </c>
      <c r="F49" s="79" t="s">
        <v>37</v>
      </c>
      <c r="G49" s="79"/>
      <c r="H49" s="66">
        <v>175</v>
      </c>
      <c r="I49" s="66"/>
      <c r="J49" s="66">
        <v>10</v>
      </c>
      <c r="K49" s="66"/>
      <c r="L49" s="66"/>
      <c r="M49" s="66"/>
      <c r="N49" s="66"/>
      <c r="O49" s="67">
        <f>SUM(H49:N49)</f>
        <v>185</v>
      </c>
      <c r="P49" s="67"/>
      <c r="Q49" s="67">
        <v>187.23</v>
      </c>
      <c r="R49" s="67">
        <f>+Q49-O49</f>
        <v>2.2299999999999898</v>
      </c>
      <c r="S49" s="79"/>
      <c r="T49" s="95" t="s">
        <v>151</v>
      </c>
      <c r="U49" s="94"/>
      <c r="V49" s="95"/>
      <c r="W49" s="97"/>
      <c r="X49" s="95"/>
      <c r="Y49" s="95"/>
      <c r="Z49" s="95"/>
      <c r="AA49" s="95"/>
      <c r="AB49" s="95"/>
      <c r="AC49" s="95"/>
      <c r="AD49" s="95"/>
    </row>
    <row r="50" spans="1:30" s="93" customFormat="1" ht="14.25" customHeight="1" x14ac:dyDescent="0.25">
      <c r="A50" s="45">
        <v>45943</v>
      </c>
      <c r="B50" s="45">
        <v>45944</v>
      </c>
      <c r="C50" s="45">
        <v>45951</v>
      </c>
      <c r="D50" s="79" t="s">
        <v>145</v>
      </c>
      <c r="E50" s="79" t="s">
        <v>38</v>
      </c>
      <c r="F50" s="79" t="s">
        <v>10</v>
      </c>
      <c r="G50" s="79">
        <v>1565</v>
      </c>
      <c r="H50" s="66">
        <v>175</v>
      </c>
      <c r="I50" s="66">
        <v>190</v>
      </c>
      <c r="J50" s="66">
        <v>10</v>
      </c>
      <c r="K50" s="66"/>
      <c r="L50" s="66"/>
      <c r="M50" s="66">
        <v>30</v>
      </c>
      <c r="N50" s="66"/>
      <c r="O50" s="67">
        <f>SUM(H50:N50)</f>
        <v>405</v>
      </c>
      <c r="P50" s="67">
        <v>405</v>
      </c>
      <c r="Q50" s="67"/>
      <c r="R50" s="67"/>
      <c r="S50" s="79">
        <v>282</v>
      </c>
      <c r="T50" s="95" t="s">
        <v>129</v>
      </c>
      <c r="U50" s="94"/>
      <c r="V50" s="95"/>
      <c r="W50" s="97"/>
      <c r="X50" s="95"/>
      <c r="Y50" s="95"/>
      <c r="Z50" s="95"/>
      <c r="AA50" s="95"/>
      <c r="AB50" s="95"/>
      <c r="AC50" s="95"/>
      <c r="AD50" s="95"/>
    </row>
    <row r="51" spans="1:30" s="93" customFormat="1" ht="14.25" customHeight="1" x14ac:dyDescent="0.25">
      <c r="A51" s="45">
        <v>45945</v>
      </c>
      <c r="B51" s="45">
        <v>45947</v>
      </c>
      <c r="C51" s="45">
        <v>45954</v>
      </c>
      <c r="D51" s="40" t="s">
        <v>135</v>
      </c>
      <c r="E51" s="79" t="s">
        <v>49</v>
      </c>
      <c r="F51" s="79" t="s">
        <v>37</v>
      </c>
      <c r="G51" s="79"/>
      <c r="H51" s="66">
        <v>175</v>
      </c>
      <c r="I51" s="66"/>
      <c r="J51" s="66">
        <v>10</v>
      </c>
      <c r="K51" s="67"/>
      <c r="L51" s="67"/>
      <c r="M51" s="67"/>
      <c r="N51" s="67"/>
      <c r="O51" s="67">
        <f>SUM(H51:N51)</f>
        <v>185</v>
      </c>
      <c r="P51" s="67"/>
      <c r="Q51" s="67">
        <v>185.29</v>
      </c>
      <c r="R51" s="67">
        <f>+Q51-O51</f>
        <v>0.28999999999999204</v>
      </c>
      <c r="S51" s="48"/>
      <c r="T51" s="95" t="s">
        <v>140</v>
      </c>
      <c r="U51" s="94"/>
      <c r="V51" s="94"/>
      <c r="W51" s="96"/>
      <c r="X51" s="94"/>
      <c r="Y51" s="94"/>
      <c r="Z51" s="94"/>
      <c r="AA51" s="94"/>
      <c r="AB51" s="94"/>
      <c r="AC51" s="94"/>
      <c r="AD51" s="94"/>
    </row>
    <row r="52" spans="1:30" s="104" customFormat="1" ht="14.25" customHeight="1" x14ac:dyDescent="0.25">
      <c r="A52" s="118">
        <v>45949</v>
      </c>
      <c r="B52" s="119">
        <v>45958</v>
      </c>
      <c r="C52" s="119"/>
      <c r="D52" s="120" t="s">
        <v>157</v>
      </c>
      <c r="E52" s="121" t="s">
        <v>38</v>
      </c>
      <c r="F52" s="121" t="s">
        <v>37</v>
      </c>
      <c r="G52" s="121"/>
      <c r="H52" s="122">
        <v>163.79</v>
      </c>
      <c r="I52" s="122">
        <v>190</v>
      </c>
      <c r="J52" s="122">
        <v>10</v>
      </c>
      <c r="K52" s="122">
        <v>0</v>
      </c>
      <c r="L52" s="122"/>
      <c r="M52" s="122"/>
      <c r="N52" s="122"/>
      <c r="O52" s="123">
        <f>SUM(H52:N52)</f>
        <v>363.78999999999996</v>
      </c>
      <c r="P52" s="123"/>
      <c r="Q52" s="123">
        <v>363.79</v>
      </c>
      <c r="R52" s="123">
        <v>0</v>
      </c>
      <c r="S52" s="71" t="s">
        <v>286</v>
      </c>
      <c r="T52" s="124" t="s">
        <v>124</v>
      </c>
      <c r="U52" s="125"/>
      <c r="V52" s="124"/>
      <c r="W52" s="126"/>
      <c r="X52" s="125"/>
      <c r="Y52" s="125"/>
      <c r="Z52" s="125"/>
      <c r="AA52" s="125"/>
      <c r="AB52" s="125"/>
      <c r="AC52" s="125"/>
      <c r="AD52" s="125"/>
    </row>
    <row r="53" spans="1:30" s="93" customFormat="1" ht="14.25" customHeight="1" x14ac:dyDescent="0.25">
      <c r="A53" s="103">
        <v>45949</v>
      </c>
      <c r="B53" s="45">
        <v>45958</v>
      </c>
      <c r="C53" s="45">
        <v>45961</v>
      </c>
      <c r="D53" s="40" t="s">
        <v>158</v>
      </c>
      <c r="E53" s="79" t="s">
        <v>38</v>
      </c>
      <c r="F53" s="79" t="s">
        <v>37</v>
      </c>
      <c r="G53" s="79"/>
      <c r="H53" s="66">
        <v>175</v>
      </c>
      <c r="I53" s="66">
        <v>190</v>
      </c>
      <c r="J53" s="66">
        <v>10</v>
      </c>
      <c r="K53" s="67"/>
      <c r="L53" s="67"/>
      <c r="M53" s="67"/>
      <c r="N53" s="67"/>
      <c r="O53" s="67">
        <f>SUM(H53:N53)</f>
        <v>375</v>
      </c>
      <c r="P53" s="67"/>
      <c r="Q53" s="67">
        <v>376.4</v>
      </c>
      <c r="R53" s="67">
        <f>+Q53-O53</f>
        <v>1.3999999999999773</v>
      </c>
      <c r="S53" s="48"/>
      <c r="T53" s="95" t="s">
        <v>160</v>
      </c>
      <c r="U53" s="94"/>
      <c r="V53" s="94"/>
      <c r="W53" s="96"/>
      <c r="X53" s="94"/>
      <c r="Y53" s="94"/>
      <c r="Z53" s="94"/>
      <c r="AA53" s="94"/>
      <c r="AB53" s="94"/>
      <c r="AC53" s="94"/>
      <c r="AD53" s="94"/>
    </row>
    <row r="54" spans="1:30" s="93" customFormat="1" ht="14.25" customHeight="1" x14ac:dyDescent="0.25">
      <c r="A54" s="127">
        <v>45951</v>
      </c>
      <c r="B54" s="128">
        <v>45958</v>
      </c>
      <c r="C54" s="128"/>
      <c r="D54" s="129" t="s">
        <v>159</v>
      </c>
      <c r="E54" s="130" t="s">
        <v>38</v>
      </c>
      <c r="F54" s="130" t="s">
        <v>37</v>
      </c>
      <c r="G54" s="131"/>
      <c r="H54" s="122">
        <v>175</v>
      </c>
      <c r="I54" s="122">
        <v>190</v>
      </c>
      <c r="J54" s="122">
        <v>10</v>
      </c>
      <c r="K54" s="123"/>
      <c r="L54" s="123">
        <v>0</v>
      </c>
      <c r="M54" s="123"/>
      <c r="N54" s="123"/>
      <c r="O54" s="123">
        <f>SUM(H54:N54)</f>
        <v>375</v>
      </c>
      <c r="P54" s="123"/>
      <c r="Q54" s="123">
        <v>378.34</v>
      </c>
      <c r="R54" s="123">
        <v>0</v>
      </c>
      <c r="S54" s="132" t="s">
        <v>287</v>
      </c>
      <c r="T54" s="133" t="s">
        <v>161</v>
      </c>
      <c r="U54" s="134"/>
      <c r="V54" s="134"/>
      <c r="W54" s="135"/>
      <c r="X54" s="134"/>
      <c r="Y54" s="134"/>
      <c r="Z54" s="134"/>
      <c r="AA54" s="134"/>
      <c r="AB54" s="134"/>
      <c r="AC54" s="134"/>
      <c r="AD54" s="134"/>
    </row>
    <row r="55" spans="1:30" s="120" customFormat="1" ht="14.25" customHeight="1" x14ac:dyDescent="0.25">
      <c r="A55" s="45">
        <v>45952</v>
      </c>
      <c r="B55" s="45">
        <v>45953</v>
      </c>
      <c r="C55" s="45">
        <v>45961</v>
      </c>
      <c r="D55" s="79" t="s">
        <v>143</v>
      </c>
      <c r="E55" s="79" t="s">
        <v>38</v>
      </c>
      <c r="F55" s="79" t="s">
        <v>10</v>
      </c>
      <c r="G55" s="79">
        <v>2365</v>
      </c>
      <c r="H55" s="66">
        <v>175</v>
      </c>
      <c r="I55" s="66">
        <v>190</v>
      </c>
      <c r="J55" s="66">
        <v>10</v>
      </c>
      <c r="K55" s="66"/>
      <c r="L55" s="66"/>
      <c r="M55" s="66"/>
      <c r="N55" s="66"/>
      <c r="O55" s="67">
        <f>SUM(H55:N55)</f>
        <v>375</v>
      </c>
      <c r="P55" s="67">
        <v>375</v>
      </c>
      <c r="Q55" s="67"/>
      <c r="R55" s="67"/>
      <c r="S55" s="48"/>
      <c r="T55" s="95" t="s">
        <v>154</v>
      </c>
      <c r="U55" s="94"/>
      <c r="V55" s="95"/>
      <c r="W55" s="96"/>
      <c r="X55" s="94"/>
      <c r="Y55" s="94"/>
      <c r="Z55" s="94"/>
      <c r="AA55" s="94"/>
      <c r="AB55" s="94"/>
      <c r="AC55" s="94"/>
      <c r="AD55" s="94"/>
    </row>
    <row r="56" spans="1:30" s="93" customFormat="1" ht="14.25" customHeight="1" x14ac:dyDescent="0.25">
      <c r="A56" s="45">
        <v>45952</v>
      </c>
      <c r="B56" s="45">
        <v>45953</v>
      </c>
      <c r="C56" s="45">
        <v>45961</v>
      </c>
      <c r="D56" s="79" t="s">
        <v>156</v>
      </c>
      <c r="E56" s="79" t="s">
        <v>38</v>
      </c>
      <c r="F56" s="79" t="s">
        <v>47</v>
      </c>
      <c r="G56" s="79" t="s">
        <v>144</v>
      </c>
      <c r="H56" s="66">
        <v>175</v>
      </c>
      <c r="I56" s="66">
        <v>190</v>
      </c>
      <c r="J56" s="66">
        <v>10</v>
      </c>
      <c r="K56" s="66"/>
      <c r="L56" s="66"/>
      <c r="M56" s="66"/>
      <c r="N56" s="66"/>
      <c r="O56" s="67">
        <f>SUM(H56:N56)</f>
        <v>375</v>
      </c>
      <c r="P56" s="67">
        <v>375</v>
      </c>
      <c r="Q56" s="67"/>
      <c r="R56" s="67"/>
      <c r="S56" s="48"/>
      <c r="T56" s="95" t="s">
        <v>155</v>
      </c>
      <c r="U56" s="94"/>
      <c r="V56" s="95"/>
      <c r="W56" s="96"/>
      <c r="X56" s="94"/>
      <c r="Y56" s="94"/>
      <c r="Z56" s="94"/>
      <c r="AA56" s="94"/>
      <c r="AB56" s="94"/>
      <c r="AC56" s="94"/>
      <c r="AD56" s="94"/>
    </row>
    <row r="57" spans="1:30" s="129" customFormat="1" ht="14.25" customHeight="1" x14ac:dyDescent="0.25">
      <c r="A57" s="45">
        <v>45953</v>
      </c>
      <c r="B57" s="45">
        <v>45953</v>
      </c>
      <c r="C57" s="45">
        <v>45961</v>
      </c>
      <c r="D57" s="79" t="s">
        <v>60</v>
      </c>
      <c r="E57" s="79" t="s">
        <v>38</v>
      </c>
      <c r="F57" s="79" t="s">
        <v>10</v>
      </c>
      <c r="G57" s="79">
        <v>2463</v>
      </c>
      <c r="H57" s="66"/>
      <c r="I57" s="66">
        <v>190</v>
      </c>
      <c r="J57" s="66"/>
      <c r="K57" s="66"/>
      <c r="L57" s="66"/>
      <c r="M57" s="66"/>
      <c r="N57" s="66"/>
      <c r="O57" s="67">
        <f>SUM(H57:N57)</f>
        <v>190</v>
      </c>
      <c r="P57" s="67">
        <v>190</v>
      </c>
      <c r="Q57" s="67"/>
      <c r="R57" s="67"/>
      <c r="S57" s="79" t="s">
        <v>153</v>
      </c>
      <c r="T57" s="95" t="s">
        <v>82</v>
      </c>
      <c r="U57" s="94"/>
      <c r="V57" s="95"/>
      <c r="W57" s="97"/>
      <c r="X57" s="95"/>
      <c r="Y57" s="95"/>
      <c r="Z57" s="95"/>
      <c r="AA57" s="95"/>
      <c r="AB57" s="95"/>
      <c r="AC57" s="95"/>
      <c r="AD57" s="95"/>
    </row>
    <row r="58" spans="1:30" s="93" customFormat="1" ht="14.25" customHeight="1" x14ac:dyDescent="0.25">
      <c r="A58" s="45">
        <v>45953</v>
      </c>
      <c r="B58" s="45">
        <v>45958</v>
      </c>
      <c r="C58" s="45">
        <v>45961</v>
      </c>
      <c r="D58" s="40" t="s">
        <v>162</v>
      </c>
      <c r="E58" s="79" t="s">
        <v>49</v>
      </c>
      <c r="F58" s="79" t="s">
        <v>37</v>
      </c>
      <c r="G58" s="92"/>
      <c r="H58" s="66">
        <v>175</v>
      </c>
      <c r="I58" s="66"/>
      <c r="J58" s="66">
        <v>10</v>
      </c>
      <c r="K58" s="66"/>
      <c r="L58" s="66"/>
      <c r="M58" s="66"/>
      <c r="N58" s="66"/>
      <c r="O58" s="67">
        <f>SUM(H58:N58)</f>
        <v>185</v>
      </c>
      <c r="P58" s="67"/>
      <c r="Q58" s="67">
        <v>194.99</v>
      </c>
      <c r="R58" s="67">
        <f>+Q58-O58</f>
        <v>9.9900000000000091</v>
      </c>
      <c r="S58" s="48" t="s">
        <v>285</v>
      </c>
      <c r="T58" s="95" t="s">
        <v>163</v>
      </c>
      <c r="U58" s="94"/>
      <c r="V58" s="95"/>
      <c r="W58" s="96"/>
      <c r="X58" s="94"/>
      <c r="Y58" s="94"/>
      <c r="Z58" s="94"/>
      <c r="AA58" s="94"/>
      <c r="AB58" s="94"/>
      <c r="AC58" s="94"/>
      <c r="AD58" s="94"/>
    </row>
    <row r="59" spans="1:30" s="93" customFormat="1" ht="14.25" customHeight="1" x14ac:dyDescent="0.25">
      <c r="A59" s="45">
        <v>45959</v>
      </c>
      <c r="B59" s="45"/>
      <c r="C59" s="45"/>
      <c r="D59" s="79" t="s">
        <v>165</v>
      </c>
      <c r="E59" s="79" t="s">
        <v>49</v>
      </c>
      <c r="F59" s="79" t="s">
        <v>37</v>
      </c>
      <c r="G59" s="79"/>
      <c r="H59" s="66">
        <v>175</v>
      </c>
      <c r="I59" s="66"/>
      <c r="J59" s="66">
        <v>10</v>
      </c>
      <c r="K59" s="66"/>
      <c r="L59" s="66"/>
      <c r="M59" s="66"/>
      <c r="N59" s="66"/>
      <c r="O59" s="67">
        <f>SUM(H59:N59)</f>
        <v>185</v>
      </c>
      <c r="P59" s="67"/>
      <c r="Q59" s="67">
        <v>185.29</v>
      </c>
      <c r="R59" s="67">
        <f>+Q59-O59</f>
        <v>0.28999999999999204</v>
      </c>
      <c r="S59" s="48"/>
      <c r="T59" s="95"/>
      <c r="U59" s="94"/>
      <c r="V59" s="95"/>
      <c r="W59" s="96"/>
      <c r="X59" s="94"/>
      <c r="Y59" s="94"/>
      <c r="Z59" s="94"/>
      <c r="AA59" s="94"/>
      <c r="AB59" s="94"/>
      <c r="AC59" s="94"/>
      <c r="AD59" s="94"/>
    </row>
    <row r="60" spans="1:30" s="93" customFormat="1" ht="14.25" customHeight="1" x14ac:dyDescent="0.25">
      <c r="A60" s="45">
        <v>45959</v>
      </c>
      <c r="B60" s="45"/>
      <c r="C60" s="45"/>
      <c r="D60" s="79" t="s">
        <v>164</v>
      </c>
      <c r="E60" s="79" t="s">
        <v>38</v>
      </c>
      <c r="F60" s="79" t="s">
        <v>37</v>
      </c>
      <c r="G60" s="79"/>
      <c r="H60" s="66">
        <v>175</v>
      </c>
      <c r="I60" s="66">
        <v>190</v>
      </c>
      <c r="J60" s="66">
        <v>10</v>
      </c>
      <c r="K60" s="67">
        <v>10</v>
      </c>
      <c r="L60" s="67"/>
      <c r="M60" s="67"/>
      <c r="N60" s="67"/>
      <c r="O60" s="67">
        <f>SUM(H60:N60)</f>
        <v>385</v>
      </c>
      <c r="P60" s="67"/>
      <c r="Q60" s="67">
        <v>388.04</v>
      </c>
      <c r="R60" s="67">
        <f>+Q60-O60</f>
        <v>3.0400000000000205</v>
      </c>
      <c r="S60" s="48"/>
      <c r="T60" s="95"/>
      <c r="U60" s="94"/>
      <c r="V60" s="94"/>
      <c r="W60" s="96"/>
      <c r="X60" s="94"/>
      <c r="Y60" s="94"/>
      <c r="Z60" s="94"/>
      <c r="AA60" s="94"/>
      <c r="AB60" s="94"/>
      <c r="AC60" s="94"/>
      <c r="AD60" s="94"/>
    </row>
    <row r="61" spans="1:30" s="93" customFormat="1" ht="14.25" customHeight="1" x14ac:dyDescent="0.25">
      <c r="A61" s="45">
        <v>45961</v>
      </c>
      <c r="B61" s="45"/>
      <c r="C61" s="45"/>
      <c r="D61" s="79" t="s">
        <v>170</v>
      </c>
      <c r="E61" s="79" t="s">
        <v>38</v>
      </c>
      <c r="F61" s="79" t="s">
        <v>37</v>
      </c>
      <c r="G61" s="79"/>
      <c r="H61" s="66">
        <v>175</v>
      </c>
      <c r="I61" s="66">
        <v>190</v>
      </c>
      <c r="J61" s="66">
        <v>10</v>
      </c>
      <c r="K61" s="67">
        <v>10</v>
      </c>
      <c r="L61" s="67"/>
      <c r="M61" s="67"/>
      <c r="N61" s="67"/>
      <c r="O61" s="67">
        <f>SUM(H61:N61)</f>
        <v>385</v>
      </c>
      <c r="P61" s="67"/>
      <c r="Q61" s="67">
        <v>386.1</v>
      </c>
      <c r="R61" s="67">
        <f>+Q61-O61</f>
        <v>1.1000000000000227</v>
      </c>
      <c r="S61" s="48"/>
      <c r="T61" s="95"/>
      <c r="U61" s="94"/>
      <c r="V61" s="94"/>
      <c r="W61" s="96"/>
      <c r="X61" s="94"/>
      <c r="Y61" s="94"/>
      <c r="Z61" s="94"/>
      <c r="AA61" s="94"/>
      <c r="AB61" s="94"/>
      <c r="AC61" s="94"/>
      <c r="AD61" s="94"/>
    </row>
    <row r="62" spans="1:30" s="93" customFormat="1" ht="14.25" customHeight="1" x14ac:dyDescent="0.25">
      <c r="A62" s="45"/>
      <c r="B62" s="45"/>
      <c r="C62" s="45"/>
      <c r="D62" s="79"/>
      <c r="E62" s="79"/>
      <c r="F62" s="79"/>
      <c r="G62" s="79"/>
      <c r="H62" s="66"/>
      <c r="I62" s="66"/>
      <c r="J62" s="66"/>
      <c r="K62" s="66"/>
      <c r="L62" s="66"/>
      <c r="M62" s="66"/>
      <c r="N62" s="66"/>
      <c r="O62" s="67">
        <f t="shared" ref="O5:O62" si="0">SUM(H62:N62)</f>
        <v>0</v>
      </c>
      <c r="P62" s="67"/>
      <c r="Q62" s="67"/>
      <c r="R62" s="67"/>
      <c r="S62" s="48"/>
      <c r="T62" s="95"/>
      <c r="U62" s="94"/>
      <c r="V62" s="95"/>
      <c r="W62" s="96"/>
      <c r="X62" s="94"/>
      <c r="Y62" s="94"/>
      <c r="Z62" s="94"/>
      <c r="AA62" s="94"/>
      <c r="AB62" s="94"/>
      <c r="AC62" s="94"/>
      <c r="AD62" s="94"/>
    </row>
    <row r="63" spans="1:30" s="73" customFormat="1" ht="14.25" customHeight="1" x14ac:dyDescent="0.25">
      <c r="A63" s="102"/>
      <c r="B63" s="74"/>
      <c r="C63" s="74"/>
      <c r="H63" s="63">
        <f t="shared" ref="H63:R63" si="1">SUM(H4:H62)</f>
        <v>9438.7900000000009</v>
      </c>
      <c r="I63" s="63">
        <f t="shared" si="1"/>
        <v>8170</v>
      </c>
      <c r="J63" s="63">
        <f t="shared" si="1"/>
        <v>555</v>
      </c>
      <c r="K63" s="63">
        <f t="shared" si="1"/>
        <v>20</v>
      </c>
      <c r="L63" s="63">
        <f t="shared" si="1"/>
        <v>0</v>
      </c>
      <c r="M63" s="63">
        <f t="shared" si="1"/>
        <v>90</v>
      </c>
      <c r="N63" s="63">
        <f t="shared" si="1"/>
        <v>83.33</v>
      </c>
      <c r="O63" s="63">
        <f t="shared" si="1"/>
        <v>18357.12</v>
      </c>
      <c r="P63" s="63">
        <f t="shared" si="1"/>
        <v>10170</v>
      </c>
      <c r="Q63" s="63">
        <f t="shared" si="1"/>
        <v>7360.1699999999992</v>
      </c>
      <c r="R63" s="63">
        <f t="shared" si="1"/>
        <v>96.36999999999982</v>
      </c>
      <c r="S63" s="71"/>
      <c r="T63" s="72"/>
      <c r="U63" s="75"/>
      <c r="V63" s="75"/>
      <c r="W63" s="76"/>
      <c r="X63" s="75"/>
      <c r="Y63" s="75"/>
      <c r="Z63" s="75"/>
      <c r="AA63" s="75"/>
      <c r="AB63" s="75"/>
      <c r="AC63" s="75"/>
      <c r="AD63" s="75"/>
    </row>
  </sheetData>
  <autoFilter ref="A3:AF63" xr:uid="{00000000-0001-0000-0200-000000000000}"/>
  <sortState xmlns:xlrd2="http://schemas.microsoft.com/office/spreadsheetml/2017/richdata2" ref="A4:AD61">
    <sortCondition ref="A4:A61"/>
  </sortState>
  <mergeCells count="1">
    <mergeCell ref="D1:R1"/>
  </mergeCells>
  <pageMargins left="0.7" right="0.7" top="0.75" bottom="0.75" header="0" footer="0"/>
  <pageSetup orientation="landscape" r:id="rId1"/>
  <headerFooter>
    <oddFooter>&amp;L_x000D_&amp;1#&amp;"Calibri"&amp;8&amp;K000000 Sensitivity: Internal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FC7DBA2D-7A9F-4997-BF40-36AAB0413A74}">
          <x14:formula1>
            <xm:f>Types!$A:$A</xm:f>
          </x14:formula1>
          <xm:sqref>F1 F4:F1048576</xm:sqref>
        </x14:dataValidation>
        <x14:dataValidation type="list" allowBlank="1" showInputMessage="1" showErrorMessage="1" xr:uid="{31841B83-BDF5-44A5-9F6B-2522E1EBDFAC}">
          <x14:formula1>
            <xm:f>Types!$D:$D</xm:f>
          </x14:formula1>
          <xm:sqref>E1 E4:E1048576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185B1-9137-4CCF-88CD-81032D1D3EBE}">
  <dimension ref="A1:D6"/>
  <sheetViews>
    <sheetView workbookViewId="0">
      <selection activeCell="G5" sqref="G5"/>
    </sheetView>
  </sheetViews>
  <sheetFormatPr defaultRowHeight="14.4" x14ac:dyDescent="0.3"/>
  <cols>
    <col min="1" max="1" width="12.44140625" bestFit="1" customWidth="1"/>
  </cols>
  <sheetData>
    <row r="1" spans="1:4" x14ac:dyDescent="0.3">
      <c r="A1" s="70" t="s">
        <v>14</v>
      </c>
      <c r="D1" s="70" t="s">
        <v>48</v>
      </c>
    </row>
    <row r="2" spans="1:4" x14ac:dyDescent="0.3">
      <c r="A2" s="70" t="s">
        <v>11</v>
      </c>
      <c r="D2" s="70" t="s">
        <v>49</v>
      </c>
    </row>
    <row r="3" spans="1:4" x14ac:dyDescent="0.3">
      <c r="A3" s="70" t="s">
        <v>13</v>
      </c>
      <c r="D3" s="70" t="s">
        <v>46</v>
      </c>
    </row>
    <row r="4" spans="1:4" x14ac:dyDescent="0.3">
      <c r="A4" s="70" t="s">
        <v>10</v>
      </c>
      <c r="D4" s="70" t="s">
        <v>38</v>
      </c>
    </row>
    <row r="5" spans="1:4" x14ac:dyDescent="0.3">
      <c r="A5" s="70" t="s">
        <v>47</v>
      </c>
    </row>
    <row r="6" spans="1:4" x14ac:dyDescent="0.3">
      <c r="A6" s="70" t="s">
        <v>37</v>
      </c>
    </row>
  </sheetData>
  <sortState xmlns:xlrd2="http://schemas.microsoft.com/office/spreadsheetml/2017/richdata2" ref="D2:D7">
    <sortCondition ref="D2:D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0BC63-A1F9-4431-BAB1-758354240750}">
  <dimension ref="A1:P23"/>
  <sheetViews>
    <sheetView workbookViewId="0">
      <selection activeCell="D12" sqref="D12"/>
    </sheetView>
  </sheetViews>
  <sheetFormatPr defaultRowHeight="13.2" x14ac:dyDescent="0.3"/>
  <cols>
    <col min="1" max="1" width="10.5546875" style="115" bestFit="1" customWidth="1"/>
    <col min="2" max="2" width="7.6640625" style="115" bestFit="1" customWidth="1"/>
    <col min="3" max="3" width="8.5546875" style="115" bestFit="1" customWidth="1"/>
    <col min="4" max="4" width="19.44140625" style="115" bestFit="1" customWidth="1"/>
    <col min="5" max="5" width="13.88671875" style="115" bestFit="1" customWidth="1"/>
    <col min="6" max="6" width="9" style="115" bestFit="1" customWidth="1"/>
    <col min="7" max="7" width="8" style="115" bestFit="1" customWidth="1"/>
    <col min="8" max="8" width="5.33203125" style="115" bestFit="1" customWidth="1"/>
    <col min="9" max="9" width="6.6640625" style="115" bestFit="1" customWidth="1"/>
    <col min="10" max="10" width="7" style="115" bestFit="1" customWidth="1"/>
    <col min="11" max="11" width="6.5546875" style="115" bestFit="1" customWidth="1"/>
    <col min="12" max="12" width="56.5546875" style="115" bestFit="1" customWidth="1"/>
    <col min="13" max="13" width="31.88671875" style="115" bestFit="1" customWidth="1"/>
    <col min="14" max="14" width="21.6640625" style="115" bestFit="1" customWidth="1"/>
    <col min="15" max="15" width="18.77734375" style="115" bestFit="1" customWidth="1"/>
    <col min="16" max="16" width="67.6640625" style="115" bestFit="1" customWidth="1"/>
    <col min="17" max="16384" width="8.88671875" style="115"/>
  </cols>
  <sheetData>
    <row r="1" spans="1:16" x14ac:dyDescent="0.3">
      <c r="A1" s="115" t="s">
        <v>173</v>
      </c>
      <c r="B1" s="115" t="s">
        <v>174</v>
      </c>
      <c r="C1" s="115" t="s">
        <v>175</v>
      </c>
      <c r="D1" s="115" t="s">
        <v>7</v>
      </c>
      <c r="E1" s="115" t="s">
        <v>176</v>
      </c>
      <c r="F1" s="115" t="s">
        <v>177</v>
      </c>
      <c r="G1" s="115" t="s">
        <v>178</v>
      </c>
      <c r="H1" s="115" t="s">
        <v>179</v>
      </c>
      <c r="I1" s="115" t="s">
        <v>180</v>
      </c>
      <c r="J1" s="115" t="s">
        <v>181</v>
      </c>
      <c r="K1" s="115" t="s">
        <v>182</v>
      </c>
      <c r="L1" s="115" t="s">
        <v>183</v>
      </c>
      <c r="M1" s="115" t="s">
        <v>184</v>
      </c>
      <c r="N1" s="115" t="s">
        <v>185</v>
      </c>
      <c r="O1" s="115" t="s">
        <v>186</v>
      </c>
      <c r="P1" s="115" t="s">
        <v>187</v>
      </c>
    </row>
    <row r="2" spans="1:16" x14ac:dyDescent="0.3">
      <c r="A2" s="116">
        <v>45931</v>
      </c>
      <c r="B2" s="117">
        <v>0.57434027777777774</v>
      </c>
      <c r="C2" s="115" t="s">
        <v>188</v>
      </c>
      <c r="D2" s="115" t="s">
        <v>189</v>
      </c>
      <c r="E2" s="115" t="s">
        <v>190</v>
      </c>
      <c r="F2" s="115" t="s">
        <v>191</v>
      </c>
      <c r="G2" s="115" t="s">
        <v>192</v>
      </c>
      <c r="H2" s="115">
        <v>388</v>
      </c>
      <c r="I2" s="115">
        <v>-11.6</v>
      </c>
      <c r="J2" s="115">
        <v>376.4</v>
      </c>
      <c r="K2" s="115" t="s">
        <v>193</v>
      </c>
      <c r="L2" s="115" t="s">
        <v>194</v>
      </c>
      <c r="M2" s="115" t="s">
        <v>195</v>
      </c>
      <c r="N2" s="115" t="s">
        <v>196</v>
      </c>
      <c r="O2" s="115" t="s">
        <v>197</v>
      </c>
      <c r="P2" s="115" t="s">
        <v>198</v>
      </c>
    </row>
    <row r="3" spans="1:16" x14ac:dyDescent="0.3">
      <c r="A3" s="116">
        <v>45933</v>
      </c>
      <c r="B3" s="117">
        <v>0.31874999999999998</v>
      </c>
      <c r="C3" s="115" t="s">
        <v>188</v>
      </c>
      <c r="D3" s="115" t="s">
        <v>199</v>
      </c>
      <c r="E3" s="115" t="s">
        <v>190</v>
      </c>
      <c r="F3" s="115" t="s">
        <v>191</v>
      </c>
      <c r="G3" s="115" t="s">
        <v>192</v>
      </c>
      <c r="H3" s="115">
        <v>207</v>
      </c>
      <c r="I3" s="115">
        <v>-6.19</v>
      </c>
      <c r="J3" s="115">
        <v>200.81</v>
      </c>
      <c r="K3" s="115" t="s">
        <v>193</v>
      </c>
      <c r="M3" s="115" t="s">
        <v>200</v>
      </c>
      <c r="N3" s="115" t="s">
        <v>196</v>
      </c>
      <c r="O3" s="115" t="s">
        <v>201</v>
      </c>
      <c r="P3" s="115" t="s">
        <v>202</v>
      </c>
    </row>
    <row r="4" spans="1:16" x14ac:dyDescent="0.3">
      <c r="A4" s="116">
        <v>45933</v>
      </c>
      <c r="B4" s="117">
        <v>0.39690972222222221</v>
      </c>
      <c r="C4" s="115" t="s">
        <v>188</v>
      </c>
      <c r="D4" s="115" t="s">
        <v>109</v>
      </c>
      <c r="E4" s="115" t="s">
        <v>190</v>
      </c>
      <c r="F4" s="115" t="s">
        <v>191</v>
      </c>
      <c r="G4" s="115" t="s">
        <v>192</v>
      </c>
      <c r="H4" s="115">
        <v>388</v>
      </c>
      <c r="I4" s="115">
        <v>-11.6</v>
      </c>
      <c r="J4" s="115">
        <v>376.4</v>
      </c>
      <c r="K4" s="115" t="s">
        <v>193</v>
      </c>
      <c r="L4" s="115" t="s">
        <v>203</v>
      </c>
      <c r="M4" s="115" t="s">
        <v>204</v>
      </c>
      <c r="N4" s="115" t="s">
        <v>196</v>
      </c>
      <c r="O4" s="115" t="s">
        <v>205</v>
      </c>
      <c r="P4" s="115" t="s">
        <v>206</v>
      </c>
    </row>
    <row r="5" spans="1:16" x14ac:dyDescent="0.3">
      <c r="A5" s="116">
        <v>45934</v>
      </c>
      <c r="B5" s="117">
        <v>0.56633101851851853</v>
      </c>
      <c r="C5" s="115" t="s">
        <v>188</v>
      </c>
      <c r="D5" s="115" t="s">
        <v>110</v>
      </c>
      <c r="E5" s="115" t="s">
        <v>190</v>
      </c>
      <c r="F5" s="115" t="s">
        <v>191</v>
      </c>
      <c r="G5" s="115" t="s">
        <v>192</v>
      </c>
      <c r="H5" s="115">
        <v>387</v>
      </c>
      <c r="I5" s="115">
        <v>-11.57</v>
      </c>
      <c r="J5" s="115">
        <v>375.43</v>
      </c>
      <c r="K5" s="115" t="s">
        <v>193</v>
      </c>
      <c r="L5" s="115" t="s">
        <v>207</v>
      </c>
      <c r="M5" s="115" t="s">
        <v>208</v>
      </c>
      <c r="N5" s="115" t="s">
        <v>196</v>
      </c>
      <c r="O5" s="115" t="s">
        <v>209</v>
      </c>
      <c r="P5" s="115" t="s">
        <v>210</v>
      </c>
    </row>
    <row r="6" spans="1:16" x14ac:dyDescent="0.3">
      <c r="A6" s="116">
        <v>45934</v>
      </c>
      <c r="B6" s="117">
        <v>0.59493055555555552</v>
      </c>
      <c r="C6" s="115" t="s">
        <v>188</v>
      </c>
      <c r="D6" s="115" t="s">
        <v>111</v>
      </c>
      <c r="E6" s="115" t="s">
        <v>211</v>
      </c>
      <c r="F6" s="115" t="s">
        <v>191</v>
      </c>
      <c r="G6" s="115" t="s">
        <v>192</v>
      </c>
      <c r="H6" s="115">
        <v>387</v>
      </c>
      <c r="I6" s="115">
        <v>-11.57</v>
      </c>
      <c r="J6" s="115">
        <v>375.43</v>
      </c>
      <c r="K6" s="115" t="s">
        <v>193</v>
      </c>
      <c r="L6" s="115" t="s">
        <v>212</v>
      </c>
      <c r="M6" s="115" t="s">
        <v>213</v>
      </c>
      <c r="N6" s="115" t="s">
        <v>196</v>
      </c>
      <c r="O6" s="115" t="s">
        <v>214</v>
      </c>
      <c r="P6" s="115" t="s">
        <v>215</v>
      </c>
    </row>
    <row r="7" spans="1:16" x14ac:dyDescent="0.3">
      <c r="A7" s="116">
        <v>45935</v>
      </c>
      <c r="B7" s="117">
        <v>0.5170717592592593</v>
      </c>
      <c r="C7" s="115" t="s">
        <v>188</v>
      </c>
      <c r="D7" s="115" t="s">
        <v>112</v>
      </c>
      <c r="E7" s="115" t="s">
        <v>190</v>
      </c>
      <c r="F7" s="115" t="s">
        <v>191</v>
      </c>
      <c r="G7" s="115" t="s">
        <v>192</v>
      </c>
      <c r="H7" s="115">
        <v>388</v>
      </c>
      <c r="I7" s="115">
        <v>-11.6</v>
      </c>
      <c r="J7" s="115">
        <v>376.4</v>
      </c>
      <c r="K7" s="115" t="s">
        <v>193</v>
      </c>
      <c r="L7" s="115" t="s">
        <v>216</v>
      </c>
      <c r="M7" s="115" t="s">
        <v>217</v>
      </c>
      <c r="N7" s="115" t="s">
        <v>196</v>
      </c>
      <c r="O7" s="115" t="s">
        <v>218</v>
      </c>
      <c r="P7" s="115" t="s">
        <v>219</v>
      </c>
    </row>
    <row r="8" spans="1:16" x14ac:dyDescent="0.3">
      <c r="A8" s="116">
        <v>45935</v>
      </c>
      <c r="B8" s="117">
        <v>0.68406250000000002</v>
      </c>
      <c r="C8" s="115" t="s">
        <v>188</v>
      </c>
      <c r="D8" s="115" t="s">
        <v>220</v>
      </c>
      <c r="E8" s="115" t="s">
        <v>211</v>
      </c>
      <c r="F8" s="115" t="s">
        <v>191</v>
      </c>
      <c r="G8" s="115" t="s">
        <v>192</v>
      </c>
      <c r="H8" s="115">
        <v>388</v>
      </c>
      <c r="I8" s="115">
        <v>-11.6</v>
      </c>
      <c r="J8" s="115">
        <v>376.4</v>
      </c>
      <c r="K8" s="115" t="s">
        <v>193</v>
      </c>
      <c r="L8" s="115" t="s">
        <v>221</v>
      </c>
      <c r="M8" s="115" t="s">
        <v>222</v>
      </c>
      <c r="N8" s="115" t="s">
        <v>196</v>
      </c>
      <c r="O8" s="115" t="s">
        <v>223</v>
      </c>
      <c r="P8" s="115" t="s">
        <v>224</v>
      </c>
    </row>
    <row r="9" spans="1:16" x14ac:dyDescent="0.3">
      <c r="A9" s="116">
        <v>45936</v>
      </c>
      <c r="B9" s="117">
        <v>0.44974537037037038</v>
      </c>
      <c r="C9" s="115" t="s">
        <v>188</v>
      </c>
      <c r="D9" s="115" t="s">
        <v>113</v>
      </c>
      <c r="E9" s="115" t="s">
        <v>211</v>
      </c>
      <c r="F9" s="115" t="s">
        <v>191</v>
      </c>
      <c r="G9" s="115" t="s">
        <v>192</v>
      </c>
      <c r="H9" s="115">
        <v>388</v>
      </c>
      <c r="I9" s="115">
        <v>-11.6</v>
      </c>
      <c r="J9" s="115">
        <v>376.4</v>
      </c>
      <c r="K9" s="115" t="s">
        <v>193</v>
      </c>
      <c r="L9" s="115" t="s">
        <v>225</v>
      </c>
      <c r="M9" s="115" t="s">
        <v>226</v>
      </c>
      <c r="N9" s="115" t="s">
        <v>196</v>
      </c>
      <c r="O9" s="115" t="s">
        <v>227</v>
      </c>
      <c r="P9" s="115" t="s">
        <v>228</v>
      </c>
    </row>
    <row r="10" spans="1:16" x14ac:dyDescent="0.3">
      <c r="A10" s="116">
        <v>45936</v>
      </c>
      <c r="B10" s="117">
        <v>0.71405092592592589</v>
      </c>
      <c r="C10" s="115" t="s">
        <v>188</v>
      </c>
      <c r="D10" s="115" t="s">
        <v>229</v>
      </c>
      <c r="E10" s="115" t="s">
        <v>190</v>
      </c>
      <c r="F10" s="115" t="s">
        <v>191</v>
      </c>
      <c r="G10" s="115" t="s">
        <v>192</v>
      </c>
      <c r="H10" s="115">
        <v>387</v>
      </c>
      <c r="I10" s="115">
        <v>-11.57</v>
      </c>
      <c r="J10" s="115">
        <v>375.43</v>
      </c>
      <c r="K10" s="115" t="s">
        <v>193</v>
      </c>
      <c r="L10" s="115" t="s">
        <v>230</v>
      </c>
      <c r="M10" s="115" t="s">
        <v>231</v>
      </c>
      <c r="N10" s="115" t="s">
        <v>196</v>
      </c>
      <c r="O10" s="115" t="s">
        <v>232</v>
      </c>
      <c r="P10" s="115" t="s">
        <v>233</v>
      </c>
    </row>
    <row r="11" spans="1:16" x14ac:dyDescent="0.3">
      <c r="A11" s="116">
        <v>45936</v>
      </c>
      <c r="B11" s="117">
        <v>0.82512731481481483</v>
      </c>
      <c r="C11" s="115" t="s">
        <v>188</v>
      </c>
      <c r="D11" s="115" t="s">
        <v>130</v>
      </c>
      <c r="E11" s="115" t="s">
        <v>211</v>
      </c>
      <c r="F11" s="115" t="s">
        <v>191</v>
      </c>
      <c r="G11" s="115" t="s">
        <v>192</v>
      </c>
      <c r="H11" s="115">
        <v>388</v>
      </c>
      <c r="I11" s="115">
        <v>-11.6</v>
      </c>
      <c r="J11" s="115">
        <v>376.4</v>
      </c>
      <c r="K11" s="115" t="s">
        <v>193</v>
      </c>
      <c r="L11" s="115" t="s">
        <v>234</v>
      </c>
      <c r="M11" s="115" t="s">
        <v>235</v>
      </c>
      <c r="N11" s="115" t="s">
        <v>196</v>
      </c>
      <c r="O11" s="115" t="s">
        <v>236</v>
      </c>
      <c r="P11" s="115" t="s">
        <v>237</v>
      </c>
    </row>
    <row r="12" spans="1:16" x14ac:dyDescent="0.3">
      <c r="A12" s="116">
        <v>45937</v>
      </c>
      <c r="B12" s="117">
        <v>0.66342592592592597</v>
      </c>
      <c r="C12" s="115" t="s">
        <v>188</v>
      </c>
      <c r="D12" s="115" t="s">
        <v>131</v>
      </c>
      <c r="E12" s="115" t="s">
        <v>211</v>
      </c>
      <c r="F12" s="115" t="s">
        <v>191</v>
      </c>
      <c r="G12" s="115" t="s">
        <v>192</v>
      </c>
      <c r="H12" s="115">
        <v>388</v>
      </c>
      <c r="I12" s="115">
        <v>-11.6</v>
      </c>
      <c r="J12" s="115">
        <v>376.4</v>
      </c>
      <c r="K12" s="115" t="s">
        <v>193</v>
      </c>
      <c r="L12" s="115" t="s">
        <v>238</v>
      </c>
      <c r="M12" s="115" t="s">
        <v>239</v>
      </c>
      <c r="N12" s="115" t="s">
        <v>196</v>
      </c>
      <c r="O12" s="115" t="s">
        <v>240</v>
      </c>
      <c r="P12" s="115" t="s">
        <v>241</v>
      </c>
    </row>
    <row r="13" spans="1:16" x14ac:dyDescent="0.3">
      <c r="A13" s="116">
        <v>45939</v>
      </c>
      <c r="B13" s="117">
        <v>0.1232638888888889</v>
      </c>
      <c r="C13" s="115" t="s">
        <v>188</v>
      </c>
      <c r="D13" s="115" t="s">
        <v>132</v>
      </c>
      <c r="E13" s="115" t="s">
        <v>190</v>
      </c>
      <c r="F13" s="115" t="s">
        <v>191</v>
      </c>
      <c r="G13" s="115" t="s">
        <v>192</v>
      </c>
      <c r="H13" s="115">
        <v>388</v>
      </c>
      <c r="I13" s="115">
        <v>-11.6</v>
      </c>
      <c r="J13" s="115">
        <v>376.4</v>
      </c>
      <c r="K13" s="115" t="s">
        <v>193</v>
      </c>
      <c r="L13" s="115" t="s">
        <v>242</v>
      </c>
      <c r="M13" s="115" t="s">
        <v>243</v>
      </c>
      <c r="N13" s="115" t="s">
        <v>196</v>
      </c>
      <c r="O13" s="115" t="s">
        <v>244</v>
      </c>
      <c r="P13" s="115" t="s">
        <v>245</v>
      </c>
    </row>
    <row r="14" spans="1:16" x14ac:dyDescent="0.3">
      <c r="A14" s="116">
        <v>45941</v>
      </c>
      <c r="B14" s="117">
        <v>0.27289351851851851</v>
      </c>
      <c r="C14" s="115" t="s">
        <v>188</v>
      </c>
      <c r="D14" s="115" t="s">
        <v>133</v>
      </c>
      <c r="E14" s="115" t="s">
        <v>190</v>
      </c>
      <c r="F14" s="115" t="s">
        <v>191</v>
      </c>
      <c r="G14" s="115" t="s">
        <v>192</v>
      </c>
      <c r="H14" s="115">
        <v>388</v>
      </c>
      <c r="I14" s="115">
        <v>-11.6</v>
      </c>
      <c r="J14" s="115">
        <v>376.4</v>
      </c>
      <c r="K14" s="115" t="s">
        <v>193</v>
      </c>
      <c r="L14" s="115" t="s">
        <v>246</v>
      </c>
      <c r="M14" s="115" t="s">
        <v>247</v>
      </c>
      <c r="N14" s="115" t="s">
        <v>196</v>
      </c>
      <c r="O14" s="115" t="s">
        <v>248</v>
      </c>
      <c r="P14" s="115" t="s">
        <v>249</v>
      </c>
    </row>
    <row r="15" spans="1:16" x14ac:dyDescent="0.3">
      <c r="A15" s="116">
        <v>45942</v>
      </c>
      <c r="B15" s="117">
        <v>0.49166666666666664</v>
      </c>
      <c r="C15" s="115" t="s">
        <v>188</v>
      </c>
      <c r="D15" s="115" t="s">
        <v>134</v>
      </c>
      <c r="E15" s="115" t="s">
        <v>190</v>
      </c>
      <c r="F15" s="115" t="s">
        <v>191</v>
      </c>
      <c r="G15" s="115" t="s">
        <v>192</v>
      </c>
      <c r="H15" s="115">
        <v>193</v>
      </c>
      <c r="I15" s="115">
        <v>-5.77</v>
      </c>
      <c r="J15" s="115">
        <v>187.23</v>
      </c>
      <c r="K15" s="115" t="s">
        <v>193</v>
      </c>
      <c r="L15" s="115" t="s">
        <v>250</v>
      </c>
      <c r="M15" s="115" t="s">
        <v>251</v>
      </c>
      <c r="N15" s="115" t="s">
        <v>196</v>
      </c>
      <c r="O15" s="115" t="s">
        <v>252</v>
      </c>
      <c r="P15" s="115" t="s">
        <v>253</v>
      </c>
    </row>
    <row r="16" spans="1:16" x14ac:dyDescent="0.3">
      <c r="A16" s="116">
        <v>45945</v>
      </c>
      <c r="B16" s="117">
        <v>0.26734953703703701</v>
      </c>
      <c r="C16" s="115" t="s">
        <v>188</v>
      </c>
      <c r="D16" s="115" t="s">
        <v>135</v>
      </c>
      <c r="E16" s="115" t="s">
        <v>211</v>
      </c>
      <c r="F16" s="115" t="s">
        <v>191</v>
      </c>
      <c r="G16" s="115" t="s">
        <v>192</v>
      </c>
      <c r="H16" s="115">
        <v>191</v>
      </c>
      <c r="I16" s="115">
        <v>-5.71</v>
      </c>
      <c r="J16" s="115">
        <v>185.29</v>
      </c>
      <c r="K16" s="115" t="s">
        <v>193</v>
      </c>
      <c r="M16" s="115" t="s">
        <v>254</v>
      </c>
      <c r="N16" s="115" t="s">
        <v>196</v>
      </c>
      <c r="O16" s="115" t="s">
        <v>255</v>
      </c>
      <c r="P16" s="115" t="s">
        <v>256</v>
      </c>
    </row>
    <row r="17" spans="1:16" x14ac:dyDescent="0.3">
      <c r="A17" s="116">
        <v>45949</v>
      </c>
      <c r="B17" s="117">
        <v>0.77864583333333337</v>
      </c>
      <c r="C17" s="115" t="s">
        <v>188</v>
      </c>
      <c r="D17" s="115" t="s">
        <v>157</v>
      </c>
      <c r="E17" s="115" t="s">
        <v>211</v>
      </c>
      <c r="F17" s="115" t="s">
        <v>191</v>
      </c>
      <c r="G17" s="115" t="s">
        <v>192</v>
      </c>
      <c r="H17" s="115">
        <v>375</v>
      </c>
      <c r="I17" s="115">
        <v>-11.21</v>
      </c>
      <c r="J17" s="115">
        <v>363.79</v>
      </c>
      <c r="K17" s="115" t="s">
        <v>193</v>
      </c>
      <c r="L17" s="115" t="s">
        <v>257</v>
      </c>
      <c r="M17" s="115" t="s">
        <v>258</v>
      </c>
      <c r="N17" s="115" t="s">
        <v>196</v>
      </c>
      <c r="O17" s="115" t="s">
        <v>259</v>
      </c>
      <c r="P17" s="115" t="s">
        <v>260</v>
      </c>
    </row>
    <row r="18" spans="1:16" x14ac:dyDescent="0.3">
      <c r="A18" s="116">
        <v>45949</v>
      </c>
      <c r="B18" s="117">
        <v>0.78337962962962959</v>
      </c>
      <c r="C18" s="115" t="s">
        <v>188</v>
      </c>
      <c r="D18" s="115" t="s">
        <v>158</v>
      </c>
      <c r="E18" s="115" t="s">
        <v>190</v>
      </c>
      <c r="F18" s="115" t="s">
        <v>191</v>
      </c>
      <c r="G18" s="115" t="s">
        <v>192</v>
      </c>
      <c r="H18" s="115">
        <v>388</v>
      </c>
      <c r="I18" s="115">
        <v>-11.6</v>
      </c>
      <c r="J18" s="115">
        <v>376.4</v>
      </c>
      <c r="K18" s="115" t="s">
        <v>193</v>
      </c>
      <c r="M18" s="115" t="s">
        <v>261</v>
      </c>
      <c r="N18" s="115" t="s">
        <v>196</v>
      </c>
      <c r="O18" s="115" t="s">
        <v>262</v>
      </c>
      <c r="P18" s="115" t="s">
        <v>263</v>
      </c>
    </row>
    <row r="19" spans="1:16" x14ac:dyDescent="0.3">
      <c r="A19" s="116">
        <v>45951</v>
      </c>
      <c r="B19" s="117">
        <v>0.37892361111111111</v>
      </c>
      <c r="C19" s="115" t="s">
        <v>188</v>
      </c>
      <c r="D19" s="115" t="s">
        <v>159</v>
      </c>
      <c r="E19" s="115" t="s">
        <v>211</v>
      </c>
      <c r="F19" s="115" t="s">
        <v>191</v>
      </c>
      <c r="G19" s="115" t="s">
        <v>192</v>
      </c>
      <c r="H19" s="115">
        <v>390</v>
      </c>
      <c r="I19" s="115">
        <v>-11.66</v>
      </c>
      <c r="J19" s="115">
        <v>378.34</v>
      </c>
      <c r="K19" s="115" t="s">
        <v>193</v>
      </c>
      <c r="L19" s="115" t="s">
        <v>264</v>
      </c>
      <c r="M19" s="115" t="s">
        <v>265</v>
      </c>
      <c r="N19" s="115" t="s">
        <v>196</v>
      </c>
      <c r="O19" s="115" t="s">
        <v>266</v>
      </c>
      <c r="P19" s="115" t="s">
        <v>267</v>
      </c>
    </row>
    <row r="20" spans="1:16" x14ac:dyDescent="0.3">
      <c r="A20" s="116">
        <v>45953</v>
      </c>
      <c r="B20" s="117">
        <v>0.59615740740740741</v>
      </c>
      <c r="C20" s="115" t="s">
        <v>188</v>
      </c>
      <c r="D20" s="115" t="s">
        <v>162</v>
      </c>
      <c r="E20" s="115" t="s">
        <v>190</v>
      </c>
      <c r="F20" s="115" t="s">
        <v>191</v>
      </c>
      <c r="G20" s="115" t="s">
        <v>192</v>
      </c>
      <c r="H20" s="115">
        <v>201</v>
      </c>
      <c r="I20" s="115">
        <v>-6.01</v>
      </c>
      <c r="J20" s="115">
        <v>194.99</v>
      </c>
      <c r="K20" s="115" t="s">
        <v>193</v>
      </c>
      <c r="L20" s="115" t="s">
        <v>268</v>
      </c>
      <c r="M20" s="115" t="s">
        <v>269</v>
      </c>
      <c r="N20" s="115" t="s">
        <v>196</v>
      </c>
      <c r="O20" s="115" t="s">
        <v>270</v>
      </c>
      <c r="P20" s="115" t="s">
        <v>271</v>
      </c>
    </row>
    <row r="21" spans="1:16" x14ac:dyDescent="0.3">
      <c r="A21" s="116">
        <v>45959</v>
      </c>
      <c r="B21" s="117">
        <v>0.76900462962962968</v>
      </c>
      <c r="C21" s="115" t="s">
        <v>188</v>
      </c>
      <c r="D21" s="115" t="s">
        <v>272</v>
      </c>
      <c r="E21" s="115" t="s">
        <v>211</v>
      </c>
      <c r="F21" s="115" t="s">
        <v>191</v>
      </c>
      <c r="G21" s="115" t="s">
        <v>192</v>
      </c>
      <c r="H21" s="115">
        <v>191</v>
      </c>
      <c r="I21" s="115">
        <v>-5.71</v>
      </c>
      <c r="J21" s="115">
        <v>185.29</v>
      </c>
      <c r="K21" s="115" t="s">
        <v>193</v>
      </c>
      <c r="L21" s="115" t="s">
        <v>273</v>
      </c>
      <c r="M21" s="115" t="s">
        <v>274</v>
      </c>
      <c r="N21" s="115" t="s">
        <v>196</v>
      </c>
      <c r="O21" s="115" t="s">
        <v>275</v>
      </c>
      <c r="P21" s="115" t="s">
        <v>276</v>
      </c>
    </row>
    <row r="22" spans="1:16" x14ac:dyDescent="0.3">
      <c r="A22" s="116">
        <v>45959</v>
      </c>
      <c r="B22" s="117">
        <v>0.8443518518518518</v>
      </c>
      <c r="C22" s="115" t="s">
        <v>188</v>
      </c>
      <c r="D22" s="115" t="s">
        <v>164</v>
      </c>
      <c r="E22" s="115" t="s">
        <v>211</v>
      </c>
      <c r="F22" s="115" t="s">
        <v>191</v>
      </c>
      <c r="G22" s="115" t="s">
        <v>192</v>
      </c>
      <c r="H22" s="115">
        <v>400</v>
      </c>
      <c r="I22" s="115">
        <v>-11.96</v>
      </c>
      <c r="J22" s="115">
        <v>388.04</v>
      </c>
      <c r="K22" s="115" t="s">
        <v>193</v>
      </c>
      <c r="L22" s="115" t="s">
        <v>277</v>
      </c>
      <c r="M22" s="115" t="s">
        <v>278</v>
      </c>
      <c r="N22" s="115" t="s">
        <v>196</v>
      </c>
      <c r="O22" s="115" t="s">
        <v>279</v>
      </c>
      <c r="P22" s="115" t="s">
        <v>280</v>
      </c>
    </row>
    <row r="23" spans="1:16" x14ac:dyDescent="0.3">
      <c r="A23" s="116">
        <v>45961</v>
      </c>
      <c r="B23" s="117">
        <v>0.54423611111111114</v>
      </c>
      <c r="C23" s="115" t="s">
        <v>188</v>
      </c>
      <c r="D23" s="115" t="s">
        <v>170</v>
      </c>
      <c r="E23" s="115" t="s">
        <v>190</v>
      </c>
      <c r="F23" s="115" t="s">
        <v>191</v>
      </c>
      <c r="G23" s="115" t="s">
        <v>192</v>
      </c>
      <c r="H23" s="115">
        <v>398</v>
      </c>
      <c r="I23" s="115">
        <v>-11.9</v>
      </c>
      <c r="J23" s="115">
        <v>386.1</v>
      </c>
      <c r="K23" s="115" t="s">
        <v>193</v>
      </c>
      <c r="L23" s="115" t="s">
        <v>281</v>
      </c>
      <c r="M23" s="115" t="s">
        <v>282</v>
      </c>
      <c r="N23" s="115" t="s">
        <v>196</v>
      </c>
      <c r="O23" s="115" t="s">
        <v>283</v>
      </c>
      <c r="P23" s="115" t="s">
        <v>284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Oct 2025</vt:lpstr>
      <vt:lpstr>Pivots</vt:lpstr>
      <vt:lpstr>Oct 2025 Detail</vt:lpstr>
      <vt:lpstr>Types</vt:lpstr>
      <vt:lpstr>Paypal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Reedy River</dc:creator>
  <cp:lastModifiedBy>Berry, Telena F</cp:lastModifiedBy>
  <cp:lastPrinted>2024-06-28T13:11:13Z</cp:lastPrinted>
  <dcterms:created xsi:type="dcterms:W3CDTF">2021-01-30T23:47:48Z</dcterms:created>
  <dcterms:modified xsi:type="dcterms:W3CDTF">2025-11-04T13:35:17Z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  <property fmtid="{D5CDD505-2E9C-101B-9397-08002B2CF9AE}" pid="3" name="MSIP_Label_5a0720e8-2283-4502-917f-4c0aee493a24_Enabled">
    <vt:lpwstr>true</vt:lpwstr>
  </property>
  <property fmtid="{D5CDD505-2E9C-101B-9397-08002B2CF9AE}" pid="4" name="MSIP_Label_5a0720e8-2283-4502-917f-4c0aee493a24_SetDate">
    <vt:lpwstr>2024-06-28T13:11:23Z</vt:lpwstr>
  </property>
  <property fmtid="{D5CDD505-2E9C-101B-9397-08002B2CF9AE}" pid="5" name="MSIP_Label_5a0720e8-2283-4502-917f-4c0aee493a24_Method">
    <vt:lpwstr>Standard</vt:lpwstr>
  </property>
  <property fmtid="{D5CDD505-2E9C-101B-9397-08002B2CF9AE}" pid="6" name="MSIP_Label_5a0720e8-2283-4502-917f-4c0aee493a24_Name">
    <vt:lpwstr>5a0720e8-2283-4502-917f-4c0aee493a24</vt:lpwstr>
  </property>
  <property fmtid="{D5CDD505-2E9C-101B-9397-08002B2CF9AE}" pid="7" name="MSIP_Label_5a0720e8-2283-4502-917f-4c0aee493a24_SiteId">
    <vt:lpwstr>2567b4c1-b0ed-40f5-aee3-58d7c5f3e2b2</vt:lpwstr>
  </property>
  <property fmtid="{D5CDD505-2E9C-101B-9397-08002B2CF9AE}" pid="8" name="MSIP_Label_5a0720e8-2283-4502-917f-4c0aee493a24_ActionId">
    <vt:lpwstr>c18dbc57-df39-4440-a5a1-664351eeb935</vt:lpwstr>
  </property>
  <property fmtid="{D5CDD505-2E9C-101B-9397-08002B2CF9AE}" pid="9" name="MSIP_Label_5a0720e8-2283-4502-917f-4c0aee493a24_ContentBits">
    <vt:lpwstr>2</vt:lpwstr>
  </property>
</Properties>
</file>